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nas01\共有\Ｓ請求書・注文書ほか取引開始書類（八木→業者）\"/>
    </mc:Choice>
  </mc:AlternateContent>
  <xr:revisionPtr revIDLastSave="0" documentId="13_ncr:9_{5BB5A344-B735-41E3-A0D5-7D2ED8087571}" xr6:coauthVersionLast="47" xr6:coauthVersionMax="47" xr10:uidLastSave="{00000000-0000-0000-0000-000000000000}"/>
  <bookViews>
    <workbookView xWindow="13095" yWindow="1200" windowWidth="13995" windowHeight="15240" activeTab="3" xr2:uid="{00000000-000D-0000-FFFF-FFFF00000000}"/>
  </bookViews>
  <sheets>
    <sheet name="請求書" sheetId="20" r:id="rId1"/>
    <sheet name="工事現場別明細" sheetId="21" r:id="rId2"/>
    <sheet name="工事現場別出来高履歴" sheetId="22" r:id="rId3"/>
    <sheet name="振込依頼書" sheetId="23" r:id="rId4"/>
    <sheet name="支払条件" sheetId="24" r:id="rId5"/>
    <sheet name="例(請求)" sheetId="18" r:id="rId6"/>
    <sheet name="例(明細)" sheetId="19" r:id="rId7"/>
    <sheet name="例(出高)" sheetId="17" r:id="rId8"/>
    <sheet name="Sheet1" sheetId="25" r:id="rId9"/>
  </sheets>
  <definedNames>
    <definedName name="_xlnm.Print_Area" localSheetId="0">請求書!$A$1:$K$18</definedName>
    <definedName name="_xlnm.Print_Area" localSheetId="5">'例(請求)'!$A$1:$J$18</definedName>
    <definedName name="_xlnm.Print_Titles" localSheetId="2">工事現場別出来高履歴!$11:$11</definedName>
    <definedName name="_xlnm.Print_Titles" localSheetId="1">工事現場別明細!$13:$13</definedName>
    <definedName name="_xlnm.Print_Titles" localSheetId="0">請求書!$11:$11</definedName>
    <definedName name="_xlnm.Print_Titles" localSheetId="7">'例(出高)'!$11:$11</definedName>
    <definedName name="_xlnm.Print_Titles" localSheetId="5">'例(請求)'!$11:$11</definedName>
    <definedName name="_xlnm.Print_Titles" localSheetId="6">'例(明細)'!$13:$13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1" i="22" l="1"/>
  <c r="D13" i="22"/>
  <c r="D14" i="22" s="1"/>
  <c r="D15" i="22" s="1"/>
  <c r="D16" i="22" s="1"/>
  <c r="D17" i="22" s="1"/>
  <c r="C13" i="22"/>
  <c r="C14" i="22" s="1"/>
  <c r="C15" i="22" s="1"/>
  <c r="C16" i="22" s="1"/>
  <c r="C17" i="22" s="1"/>
  <c r="G9" i="22"/>
  <c r="G8" i="22"/>
  <c r="G3" i="22"/>
  <c r="G1" i="22"/>
  <c r="A1" i="22"/>
  <c r="H19" i="21"/>
  <c r="H18" i="21"/>
  <c r="H17" i="21"/>
  <c r="H16" i="21"/>
  <c r="H15" i="21"/>
  <c r="H14" i="21"/>
  <c r="D9" i="21"/>
  <c r="I6" i="21"/>
  <c r="I5" i="21"/>
  <c r="G4" i="21"/>
  <c r="G3" i="21"/>
  <c r="I1" i="21"/>
  <c r="B1" i="21"/>
  <c r="A1" i="21"/>
  <c r="H17" i="20"/>
  <c r="J17" i="20" s="1"/>
  <c r="H16" i="20"/>
  <c r="J16" i="20" s="1"/>
  <c r="H15" i="20"/>
  <c r="I15" i="20" s="1"/>
  <c r="H14" i="20"/>
  <c r="J14" i="20" s="1"/>
  <c r="H13" i="20"/>
  <c r="J13" i="20" s="1"/>
  <c r="H12" i="20"/>
  <c r="J12" i="20" s="1"/>
  <c r="D9" i="19"/>
  <c r="H12" i="18"/>
  <c r="I12" i="18" s="1"/>
  <c r="H13" i="18"/>
  <c r="I13" i="18" s="1"/>
  <c r="G1" i="17"/>
  <c r="G3" i="17"/>
  <c r="A1" i="17"/>
  <c r="B1" i="17"/>
  <c r="A1" i="19"/>
  <c r="H15" i="18"/>
  <c r="I15" i="18" s="1"/>
  <c r="H16" i="18"/>
  <c r="I16" i="18" s="1"/>
  <c r="H17" i="18"/>
  <c r="I17" i="18" s="1"/>
  <c r="H18" i="18"/>
  <c r="I18" i="18" s="1"/>
  <c r="H19" i="18"/>
  <c r="I19" i="18" s="1"/>
  <c r="H20" i="18"/>
  <c r="I20" i="18" s="1"/>
  <c r="H21" i="18"/>
  <c r="I21" i="18" s="1"/>
  <c r="H22" i="18"/>
  <c r="I22" i="18" s="1"/>
  <c r="H23" i="18"/>
  <c r="I23" i="18" s="1"/>
  <c r="H24" i="18"/>
  <c r="I24" i="18" s="1"/>
  <c r="H25" i="18"/>
  <c r="I25" i="18" s="1"/>
  <c r="H26" i="18"/>
  <c r="I26" i="18" s="1"/>
  <c r="H27" i="18"/>
  <c r="I27" i="18" s="1"/>
  <c r="H28" i="18"/>
  <c r="I28" i="18" s="1"/>
  <c r="H29" i="18"/>
  <c r="I29" i="18" s="1"/>
  <c r="H30" i="18"/>
  <c r="I30" i="18" s="1"/>
  <c r="H14" i="18"/>
  <c r="I14" i="18" s="1"/>
  <c r="B1" i="19"/>
  <c r="I1" i="19"/>
  <c r="G3" i="19"/>
  <c r="G4" i="19"/>
  <c r="I5" i="19"/>
  <c r="I6" i="19"/>
  <c r="H14" i="19"/>
  <c r="H15" i="19"/>
  <c r="H16" i="19"/>
  <c r="H17" i="19"/>
  <c r="H18" i="19"/>
  <c r="H19" i="19"/>
  <c r="G9" i="17"/>
  <c r="G8" i="17"/>
  <c r="D13" i="17"/>
  <c r="D14" i="17" s="1"/>
  <c r="C13" i="17"/>
  <c r="C14" i="17" s="1"/>
  <c r="C15" i="17" s="1"/>
  <c r="C16" i="17" s="1"/>
  <c r="C17" i="17" s="1"/>
  <c r="J15" i="20" l="1"/>
  <c r="I17" i="20"/>
  <c r="I14" i="20"/>
  <c r="I16" i="20"/>
  <c r="I12" i="20"/>
  <c r="I13" i="20"/>
  <c r="H18" i="20"/>
  <c r="H9" i="20" s="1"/>
  <c r="F17" i="22"/>
  <c r="I11" i="21"/>
  <c r="H11" i="21" s="1"/>
  <c r="C11" i="21" s="1"/>
  <c r="F12" i="22"/>
  <c r="F16" i="22"/>
  <c r="F15" i="22"/>
  <c r="F14" i="22"/>
  <c r="F13" i="22"/>
  <c r="F12" i="17"/>
  <c r="F13" i="17"/>
  <c r="F14" i="17"/>
  <c r="I11" i="19"/>
  <c r="H11" i="19" s="1"/>
  <c r="C11" i="19" s="1"/>
  <c r="I9" i="18"/>
  <c r="H9" i="18" s="1"/>
  <c r="C9" i="18" s="1"/>
  <c r="D15" i="17"/>
  <c r="D16" i="17" s="1"/>
  <c r="D17" i="17" s="1"/>
  <c r="F17" i="17" s="1"/>
  <c r="J18" i="20" l="1"/>
  <c r="C9" i="20" s="1"/>
  <c r="I18" i="20"/>
  <c r="I9" i="20" s="1"/>
  <c r="F16" i="17"/>
  <c r="F15" i="17"/>
</calcChain>
</file>

<file path=xl/sharedStrings.xml><?xml version="1.0" encoding="utf-8"?>
<sst xmlns="http://purl.oclc.org/ooxml/spreadsheetml/main" count="296" uniqueCount="175">
  <si>
    <t>工事コード</t>
    <rPh sb="0" eb="2">
      <t>コウジ</t>
    </rPh>
    <phoneticPr fontId="2"/>
  </si>
  <si>
    <t>備考</t>
    <rPh sb="0" eb="2">
      <t>ビコウ</t>
    </rPh>
    <phoneticPr fontId="2"/>
  </si>
  <si>
    <t>株式会社八木産業</t>
    <rPh sb="0" eb="4">
      <t>カブシキカイシャ</t>
    </rPh>
    <rPh sb="4" eb="8">
      <t>ヤギサンギョウ</t>
    </rPh>
    <phoneticPr fontId="2"/>
  </si>
  <si>
    <t>請求金額</t>
    <rPh sb="0" eb="2">
      <t>セイキュウ</t>
    </rPh>
    <rPh sb="2" eb="4">
      <t>キンガク</t>
    </rPh>
    <phoneticPr fontId="2"/>
  </si>
  <si>
    <t>工事現場名</t>
    <rPh sb="0" eb="5">
      <t>コウジゲンバメイ</t>
    </rPh>
    <phoneticPr fontId="2"/>
  </si>
  <si>
    <t>作業内容</t>
    <rPh sb="0" eb="2">
      <t>サギョウ</t>
    </rPh>
    <rPh sb="2" eb="4">
      <t>ナイヨウ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</si>
  <si>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</si>
  <si>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</si>
  <si>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</si>
  <si>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00</t>
    <phoneticPr fontId="2"/>
  </si>
  <si>
    <t>壁クロスほか</t>
    <rPh sb="0" eb="1">
      <t>カベ</t>
    </rPh>
    <phoneticPr fontId="2"/>
  </si>
  <si>
    <t>単位</t>
    <rPh sb="0" eb="2">
      <t>タンイ</t>
    </rPh>
    <phoneticPr fontId="2"/>
  </si>
  <si>
    <t>（税込）</t>
    <rPh sb="1" eb="3">
      <t>ゼイコ</t>
    </rPh>
    <phoneticPr fontId="2"/>
  </si>
  <si>
    <t>251010</t>
    <phoneticPr fontId="2"/>
  </si>
  <si>
    <t>人工</t>
    <rPh sb="0" eb="2">
      <t>ジンコウ</t>
    </rPh>
    <phoneticPr fontId="2"/>
  </si>
  <si>
    <t>123456</t>
    <phoneticPr fontId="2"/>
  </si>
  <si>
    <t>カーテン設置</t>
    <rPh sb="4" eb="6">
      <t>セッチ</t>
    </rPh>
    <phoneticPr fontId="2"/>
  </si>
  <si>
    <t>ｍ</t>
    <phoneticPr fontId="2"/>
  </si>
  <si>
    <t>内装工事（巾木）</t>
    <rPh sb="0" eb="2">
      <t>ナイソウ</t>
    </rPh>
    <rPh sb="2" eb="4">
      <t>コウジ</t>
    </rPh>
    <rPh sb="5" eb="7">
      <t>ハバキ</t>
    </rPh>
    <phoneticPr fontId="2"/>
  </si>
  <si>
    <t>株式会社平田コーポレーション</t>
    <rPh sb="0" eb="4">
      <t>カブシキカイシャ</t>
    </rPh>
    <rPh sb="4" eb="6">
      <t>ヒラタ</t>
    </rPh>
    <phoneticPr fontId="2"/>
  </si>
  <si>
    <t>T1234567890123</t>
    <phoneticPr fontId="2"/>
  </si>
  <si>
    <t>20</t>
  </si>
  <si>
    <t>請　　求　　書</t>
    <rPh sb="0" eb="1">
      <t>ショウ</t>
    </rPh>
    <rPh sb="3" eb="4">
      <t>モトム</t>
    </rPh>
    <rPh sb="6" eb="7">
      <t>ショ</t>
    </rPh>
    <phoneticPr fontId="2"/>
  </si>
  <si>
    <t>総務　平田 博史</t>
    <rPh sb="0" eb="2">
      <t>ソウム</t>
    </rPh>
    <rPh sb="3" eb="5">
      <t>ヒラタ</t>
    </rPh>
    <rPh sb="6" eb="8">
      <t>ヒロフミ</t>
    </rPh>
    <phoneticPr fontId="2"/>
  </si>
  <si>
    <t>下記の通りご請求申し上げます。</t>
    <rPh sb="0" eb="2">
      <t>カキ</t>
    </rPh>
    <rPh sb="3" eb="4">
      <t>トオ</t>
    </rPh>
    <rPh sb="6" eb="8">
      <t>セイキュウ</t>
    </rPh>
    <rPh sb="8" eb="9">
      <t>モウ</t>
    </rPh>
    <rPh sb="10" eb="11">
      <t>ア</t>
    </rPh>
    <phoneticPr fontId="2"/>
  </si>
  <si>
    <t>三井住友UFJ三菱銀行</t>
    <rPh sb="0" eb="4">
      <t>ミツイスミトモ</t>
    </rPh>
    <rPh sb="7" eb="9">
      <t>ミツビシ</t>
    </rPh>
    <rPh sb="9" eb="11">
      <t>ギンコウ</t>
    </rPh>
    <phoneticPr fontId="2"/>
  </si>
  <si>
    <t>姫路北支店</t>
    <rPh sb="0" eb="2">
      <t>ヒメジ</t>
    </rPh>
    <rPh sb="2" eb="3">
      <t>キタ</t>
    </rPh>
    <rPh sb="3" eb="5">
      <t>シテン</t>
    </rPh>
    <phoneticPr fontId="2"/>
  </si>
  <si>
    <t>口座名義</t>
    <rPh sb="0" eb="2">
      <t>コウザ</t>
    </rPh>
    <rPh sb="2" eb="4">
      <t>メイギ</t>
    </rPh>
    <phoneticPr fontId="2"/>
  </si>
  <si>
    <t>ﾀﾞｲﾋｮｳﾄﾘｼﾏﾘﾔｸﾋﾗﾀﾋﾛﾌﾐ</t>
    <phoneticPr fontId="2"/>
  </si>
  <si>
    <t>振込先：</t>
    <rPh sb="0" eb="2">
      <t>フリコミ</t>
    </rPh>
    <rPh sb="2" eb="3">
      <t>サキ</t>
    </rPh>
    <phoneticPr fontId="2"/>
  </si>
  <si>
    <t>消費税（10%）</t>
    <rPh sb="0" eb="3">
      <t>ショウヒゼイ</t>
    </rPh>
    <phoneticPr fontId="2"/>
  </si>
  <si>
    <t>2023年</t>
    <rPh sb="4" eb="5">
      <t>ネン</t>
    </rPh>
    <phoneticPr fontId="2"/>
  </si>
  <si>
    <t>月20日締分</t>
  </si>
  <si>
    <t>業者コード：</t>
    <rPh sb="0" eb="2">
      <t>ギョウシャ</t>
    </rPh>
    <phoneticPr fontId="2"/>
  </si>
  <si>
    <t>社名：</t>
    <rPh sb="0" eb="2">
      <t>シャメイ</t>
    </rPh>
    <phoneticPr fontId="2"/>
  </si>
  <si>
    <t>住所：</t>
    <rPh sb="0" eb="2">
      <t>ジュウショ</t>
    </rPh>
    <phoneticPr fontId="2"/>
  </si>
  <si>
    <t>担当：</t>
    <rPh sb="0" eb="2">
      <t>タントウ</t>
    </rPh>
    <phoneticPr fontId="2"/>
  </si>
  <si>
    <t>登録番号：</t>
    <rPh sb="0" eb="4">
      <t>トウロクバンゴウ</t>
    </rPh>
    <phoneticPr fontId="2"/>
  </si>
  <si>
    <t>普通　／　当座</t>
    <rPh sb="0" eb="2">
      <t>フツウ</t>
    </rPh>
    <rPh sb="5" eb="7">
      <t>トウザ</t>
    </rPh>
    <phoneticPr fontId="2"/>
  </si>
  <si>
    <t>消費税（8%）</t>
    <rPh sb="0" eb="3">
      <t>ショウヒゼイ</t>
    </rPh>
    <phoneticPr fontId="2"/>
  </si>
  <si>
    <t>　　御中</t>
    <rPh sb="2" eb="4">
      <t>オンチュウ</t>
    </rPh>
    <phoneticPr fontId="2"/>
  </si>
  <si>
    <t>現場別 出来高 請求書</t>
    <rPh sb="0" eb="3">
      <t>ゲンバベツ</t>
    </rPh>
    <rPh sb="4" eb="7">
      <t>デキダカ</t>
    </rPh>
    <rPh sb="8" eb="11">
      <t>セイキュウショ</t>
    </rPh>
    <phoneticPr fontId="2"/>
  </si>
  <si>
    <t>請求回数</t>
    <rPh sb="0" eb="2">
      <t>セイキュウ</t>
    </rPh>
    <rPh sb="2" eb="4">
      <t>カイスウ</t>
    </rPh>
    <phoneticPr fontId="2"/>
  </si>
  <si>
    <t>締日</t>
    <rPh sb="0" eb="2">
      <t>シメビ</t>
    </rPh>
    <phoneticPr fontId="2"/>
  </si>
  <si>
    <t>　第１回請求</t>
    <rPh sb="1" eb="2">
      <t>ダイ</t>
    </rPh>
    <rPh sb="3" eb="4">
      <t>カイ</t>
    </rPh>
    <rPh sb="4" eb="6">
      <t>セイキュウ</t>
    </rPh>
    <phoneticPr fontId="2"/>
  </si>
  <si>
    <t>ー</t>
    <phoneticPr fontId="2"/>
  </si>
  <si>
    <t>備考</t>
    <rPh sb="0" eb="2">
      <t>ビコウ</t>
    </rPh>
    <phoneticPr fontId="2"/>
  </si>
  <si>
    <t>　第２回請求</t>
    <rPh sb="1" eb="2">
      <t>ダイ</t>
    </rPh>
    <rPh sb="3" eb="4">
      <t>カイ</t>
    </rPh>
    <rPh sb="4" eb="6">
      <t>セイキュウ</t>
    </rPh>
    <phoneticPr fontId="2"/>
  </si>
  <si>
    <t>　第３回請求</t>
    <rPh sb="1" eb="2">
      <t>ダイ</t>
    </rPh>
    <rPh sb="3" eb="4">
      <t>カイ</t>
    </rPh>
    <rPh sb="4" eb="6">
      <t>セイキュウ</t>
    </rPh>
    <phoneticPr fontId="2"/>
  </si>
  <si>
    <t>　第４回請求</t>
    <rPh sb="1" eb="2">
      <t>ダイ</t>
    </rPh>
    <rPh sb="3" eb="4">
      <t>カイ</t>
    </rPh>
    <rPh sb="4" eb="6">
      <t>セイキュウ</t>
    </rPh>
    <phoneticPr fontId="2"/>
  </si>
  <si>
    <t>　第５回請求</t>
    <rPh sb="1" eb="2">
      <t>ダイ</t>
    </rPh>
    <rPh sb="3" eb="4">
      <t>カイ</t>
    </rPh>
    <rPh sb="4" eb="6">
      <t>セイキュウ</t>
    </rPh>
    <phoneticPr fontId="2"/>
  </si>
  <si>
    <t>　第６回請求</t>
    <rPh sb="1" eb="2">
      <t>ダイ</t>
    </rPh>
    <rPh sb="3" eb="4">
      <t>カイ</t>
    </rPh>
    <rPh sb="4" eb="6">
      <t>セイキュウ</t>
    </rPh>
    <phoneticPr fontId="2"/>
  </si>
  <si>
    <t>追加工事：障子補修
30,000,000円</t>
    <rPh sb="0" eb="4">
      <t>ツイカコウジ</t>
    </rPh>
    <rPh sb="5" eb="7">
      <t>ショウジ</t>
    </rPh>
    <rPh sb="7" eb="9">
      <t>ホシュウ</t>
    </rPh>
    <rPh sb="20" eb="21">
      <t>エン</t>
    </rPh>
    <phoneticPr fontId="2"/>
  </si>
  <si>
    <t>追加工事：雨漏り対応
10,000,000円</t>
    <rPh sb="0" eb="4">
      <t>ツイカコウジ</t>
    </rPh>
    <rPh sb="5" eb="7">
      <t>アマモ</t>
    </rPh>
    <rPh sb="8" eb="10">
      <t>タイオウ</t>
    </rPh>
    <rPh sb="21" eb="22">
      <t>エン</t>
    </rPh>
    <phoneticPr fontId="2"/>
  </si>
  <si>
    <t>なんとか邸工事</t>
    <rPh sb="4" eb="5">
      <t>テイ</t>
    </rPh>
    <rPh sb="5" eb="7">
      <t>コウジ</t>
    </rPh>
    <phoneticPr fontId="2"/>
  </si>
  <si>
    <t>10</t>
  </si>
  <si>
    <t>10</t>
    <phoneticPr fontId="2"/>
  </si>
  <si>
    <t>20</t>
    <phoneticPr fontId="2"/>
  </si>
  <si>
    <t>なんとか邸　追加工事（１）</t>
    <rPh sb="4" eb="5">
      <t>テイ</t>
    </rPh>
    <rPh sb="6" eb="8">
      <t>ツイカ</t>
    </rPh>
    <rPh sb="8" eb="10">
      <t>コウジ</t>
    </rPh>
    <phoneticPr fontId="2"/>
  </si>
  <si>
    <t>なんとか邸　追加工事（２）</t>
    <rPh sb="4" eb="5">
      <t>テイ</t>
    </rPh>
    <rPh sb="6" eb="8">
      <t>ツイカ</t>
    </rPh>
    <rPh sb="8" eb="10">
      <t>コウジ</t>
    </rPh>
    <phoneticPr fontId="2"/>
  </si>
  <si>
    <t>なんとか邸　工事</t>
    <rPh sb="4" eb="5">
      <t>テイ</t>
    </rPh>
    <rPh sb="6" eb="8">
      <t>コウジ</t>
    </rPh>
    <phoneticPr fontId="2"/>
  </si>
  <si>
    <t>本工事の手直し作業に
加えて追加工事分あり</t>
    <rPh sb="0" eb="3">
      <t>ホンコウジ</t>
    </rPh>
    <rPh sb="4" eb="6">
      <t>テナオ</t>
    </rPh>
    <rPh sb="7" eb="9">
      <t>サギョウ</t>
    </rPh>
    <rPh sb="11" eb="12">
      <t>クワ</t>
    </rPh>
    <rPh sb="14" eb="16">
      <t>ツイカ</t>
    </rPh>
    <rPh sb="16" eb="18">
      <t>コウジ</t>
    </rPh>
    <rPh sb="18" eb="19">
      <t>ブン</t>
    </rPh>
    <phoneticPr fontId="2"/>
  </si>
  <si>
    <t>雨漏り対応ほか</t>
  </si>
  <si>
    <t>障子補修</t>
    <rPh sb="2" eb="4">
      <t>ホシュウ</t>
    </rPh>
    <phoneticPr fontId="2"/>
  </si>
  <si>
    <t>式</t>
    <rPh sb="0" eb="1">
      <t>シキ</t>
    </rPh>
    <phoneticPr fontId="2"/>
  </si>
  <si>
    <t>50</t>
    <phoneticPr fontId="2"/>
  </si>
  <si>
    <t>00</t>
  </si>
  <si>
    <t>00</t>
    <phoneticPr fontId="2"/>
  </si>
  <si>
    <t>障子補修</t>
    <rPh sb="0" eb="2">
      <t>ショウジ</t>
    </rPh>
    <rPh sb="2" eb="4">
      <t>ホシュウ</t>
    </rPh>
    <phoneticPr fontId="2"/>
  </si>
  <si>
    <t>雨漏り対応</t>
    <rPh sb="0" eb="2">
      <t>アマモ</t>
    </rPh>
    <rPh sb="3" eb="5">
      <t>タイオウ</t>
    </rPh>
    <phoneticPr fontId="2"/>
  </si>
  <si>
    <t>㎡</t>
  </si>
  <si>
    <t>式</t>
    <rPh sb="0" eb="1">
      <t>シキ</t>
    </rPh>
    <phoneticPr fontId="2"/>
  </si>
  <si>
    <t>壁クロス、障子、
雨漏りほか</t>
    <rPh sb="0" eb="1">
      <t>カベ</t>
    </rPh>
    <rPh sb="5" eb="7">
      <t>ショウジ</t>
    </rPh>
    <rPh sb="9" eb="11">
      <t>アマモ</t>
    </rPh>
    <phoneticPr fontId="2"/>
  </si>
  <si>
    <t>前月迄のの出来高（累計）：</t>
    <rPh sb="0" eb="2">
      <t>ゼンゲツ</t>
    </rPh>
    <rPh sb="2" eb="3">
      <t>マデ</t>
    </rPh>
    <rPh sb="5" eb="8">
      <t>デキダカ</t>
    </rPh>
    <rPh sb="9" eb="11">
      <t>ルイケイ</t>
    </rPh>
    <phoneticPr fontId="2"/>
  </si>
  <si>
    <t>今月出来高（今月の請求金額）：</t>
    <rPh sb="0" eb="2">
      <t>コンゲツ</t>
    </rPh>
    <rPh sb="2" eb="5">
      <t>デキダカ</t>
    </rPh>
    <rPh sb="6" eb="8">
      <t>コンゲツ</t>
    </rPh>
    <rPh sb="9" eb="11">
      <t>セイキュウ</t>
    </rPh>
    <rPh sb="11" eb="13">
      <t>キンガク</t>
    </rPh>
    <phoneticPr fontId="2"/>
  </si>
  <si>
    <t>支払残高：</t>
    <rPh sb="0" eb="2">
      <t>シハライ</t>
    </rPh>
    <rPh sb="2" eb="4">
      <t>ザンダカ</t>
    </rPh>
    <phoneticPr fontId="2"/>
  </si>
  <si>
    <t>工事なし</t>
    <rPh sb="0" eb="2">
      <t>コウジ</t>
    </rPh>
    <phoneticPr fontId="2"/>
  </si>
  <si>
    <t>契約金額（本工事）：</t>
    <rPh sb="0" eb="4">
      <t>ケイヤクキンガク</t>
    </rPh>
    <rPh sb="5" eb="6">
      <t>ホン</t>
    </rPh>
    <rPh sb="6" eb="8">
      <t>コウジ</t>
    </rPh>
    <phoneticPr fontId="2"/>
  </si>
  <si>
    <t>（税別）</t>
    <rPh sb="1" eb="3">
      <t>ゼイベツ</t>
    </rPh>
    <phoneticPr fontId="2"/>
  </si>
  <si>
    <t>金額（税別）</t>
    <rPh sb="0" eb="2">
      <t>キンガク</t>
    </rPh>
    <rPh sb="3" eb="5">
      <t>ゼイベツ</t>
    </rPh>
    <phoneticPr fontId="2"/>
  </si>
  <si>
    <t>合計金額（税別）</t>
    <rPh sb="0" eb="4">
      <t>ゴウケイキンガク</t>
    </rPh>
    <rPh sb="5" eb="7">
      <t>ゼイベツ</t>
    </rPh>
    <phoneticPr fontId="2"/>
  </si>
  <si>
    <t>当月出来高：請求額
（税別）</t>
    <rPh sb="0" eb="2">
      <t>トウゲツ</t>
    </rPh>
    <rPh sb="2" eb="5">
      <t>デキダカ</t>
    </rPh>
    <rPh sb="6" eb="8">
      <t>セイキュウ</t>
    </rPh>
    <rPh sb="8" eb="9">
      <t>ガク</t>
    </rPh>
    <rPh sb="11" eb="13">
      <t>ゼイベツ</t>
    </rPh>
    <phoneticPr fontId="2"/>
  </si>
  <si>
    <t>前月迄の出来高：累計
（税別）</t>
    <rPh sb="0" eb="2">
      <t>ゼンゲツ</t>
    </rPh>
    <rPh sb="2" eb="3">
      <t>マデ</t>
    </rPh>
    <rPh sb="4" eb="7">
      <t>デキダカ</t>
    </rPh>
    <rPh sb="8" eb="10">
      <t>ルイケイ</t>
    </rPh>
    <phoneticPr fontId="2"/>
  </si>
  <si>
    <t>残高
（税別）</t>
    <rPh sb="0" eb="2">
      <t>ザンダカ</t>
    </rPh>
    <rPh sb="4" eb="6">
      <t>ゼイベツ</t>
    </rPh>
    <phoneticPr fontId="2"/>
  </si>
  <si>
    <t>「追加工事あれば、ここに追記します」</t>
    <rPh sb="1" eb="3">
      <t>ツイカ</t>
    </rPh>
    <rPh sb="3" eb="5">
      <t>コウジ</t>
    </rPh>
    <rPh sb="12" eb="14">
      <t>ツイキ</t>
    </rPh>
    <phoneticPr fontId="2"/>
  </si>
  <si>
    <t>（追加工事 合計）：</t>
    <rPh sb="1" eb="5">
      <t>ツイカコウジ</t>
    </rPh>
    <rPh sb="6" eb="8">
      <t>ゴウケイ</t>
    </rPh>
    <phoneticPr fontId="2"/>
  </si>
  <si>
    <t>壁クロス</t>
    <rPh sb="0" eb="1">
      <t>カベ</t>
    </rPh>
    <phoneticPr fontId="2"/>
  </si>
  <si>
    <t>123456</t>
  </si>
  <si>
    <t>50</t>
  </si>
  <si>
    <t>式</t>
    <rPh sb="0" eb="1">
      <t>シキ</t>
    </rPh>
    <phoneticPr fontId="2"/>
  </si>
  <si>
    <t>相殺：材料支給分</t>
    <rPh sb="0" eb="2">
      <t>ソウサイ</t>
    </rPh>
    <rPh sb="3" eb="5">
      <t>ザイリョウ</t>
    </rPh>
    <rPh sb="5" eb="7">
      <t>シキュウ</t>
    </rPh>
    <rPh sb="7" eb="8">
      <t>ブン</t>
    </rPh>
    <phoneticPr fontId="2"/>
  </si>
  <si>
    <t>相殺：職人の出張旅費を立替</t>
    <rPh sb="0" eb="2">
      <t>ソウサイ</t>
    </rPh>
    <rPh sb="3" eb="5">
      <t>ショクニン</t>
    </rPh>
    <rPh sb="6" eb="8">
      <t>シュッチョウ</t>
    </rPh>
    <rPh sb="8" eb="10">
      <t>リョヒ</t>
    </rPh>
    <rPh sb="11" eb="13">
      <t>タテカエ</t>
    </rPh>
    <phoneticPr fontId="2"/>
  </si>
  <si>
    <t>（税別）</t>
    <rPh sb="1" eb="3">
      <t>ゼイベツ</t>
    </rPh>
    <phoneticPr fontId="2"/>
  </si>
  <si>
    <t>（本工事）：</t>
    <rPh sb="1" eb="4">
      <t>ホンコウジ</t>
    </rPh>
    <phoneticPr fontId="2"/>
  </si>
  <si>
    <t>契約金額</t>
  </si>
  <si>
    <t>金額（税込）</t>
    <rPh sb="0" eb="2">
      <t>キンガク</t>
    </rPh>
    <rPh sb="3" eb="5">
      <t>ゼイコ</t>
    </rPh>
    <phoneticPr fontId="2"/>
  </si>
  <si>
    <r>
      <t>請　求　書</t>
    </r>
    <r>
      <rPr>
        <b/>
        <sz val="14"/>
        <rFont val="Meiryo UI"/>
        <family val="3"/>
        <charset val="128"/>
      </rPr>
      <t>（現場別　明細）</t>
    </r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rPh sb="10" eb="12">
      <t>メイサイ</t>
    </rPh>
    <phoneticPr fontId="2"/>
  </si>
  <si>
    <t>担当</t>
    <rPh sb="0" eb="2">
      <t>タントウ</t>
    </rPh>
    <phoneticPr fontId="2"/>
  </si>
  <si>
    <t>当座</t>
    <rPh sb="0" eb="2">
      <t>トウザ</t>
    </rPh>
    <phoneticPr fontId="2"/>
  </si>
  <si>
    <t>T</t>
    <phoneticPr fontId="2"/>
  </si>
  <si>
    <t>○○邸外壁改修工事</t>
    <rPh sb="2" eb="3">
      <t>テイ</t>
    </rPh>
    <rPh sb="3" eb="5">
      <t>ガイヘキ</t>
    </rPh>
    <rPh sb="5" eb="7">
      <t>カイシュウ</t>
    </rPh>
    <rPh sb="7" eb="9">
      <t>コウジ</t>
    </rPh>
    <phoneticPr fontId="2"/>
  </si>
  <si>
    <t>○○工場生産棟
クリーンルーム</t>
    <rPh sb="2" eb="4">
      <t>コウジョウ</t>
    </rPh>
    <rPh sb="4" eb="7">
      <t>セイサントウ</t>
    </rPh>
    <phoneticPr fontId="2"/>
  </si>
  <si>
    <t>○○○外壁改修他工事</t>
    <rPh sb="3" eb="5">
      <t>ガイヘキ</t>
    </rPh>
    <rPh sb="5" eb="7">
      <t>カイシュウ</t>
    </rPh>
    <rPh sb="7" eb="8">
      <t>ホカ</t>
    </rPh>
    <rPh sb="8" eb="10">
      <t>コウジ</t>
    </rPh>
    <phoneticPr fontId="2"/>
  </si>
  <si>
    <t>兵庫県姫路市南今宿5-3</t>
    <rPh sb="0" eb="3">
      <t>ヒョウゴケン</t>
    </rPh>
    <rPh sb="3" eb="6">
      <t>ヒメジシ</t>
    </rPh>
    <rPh sb="6" eb="9">
      <t>ミナミイマジュク</t>
    </rPh>
    <phoneticPr fontId="2"/>
  </si>
  <si>
    <t>※相殺分は明細や出来高には記載しないでください（元の契約金額からの消込がズレるので）</t>
    <rPh sb="1" eb="3">
      <t>ソウサイ</t>
    </rPh>
    <rPh sb="3" eb="4">
      <t>ブン</t>
    </rPh>
    <rPh sb="5" eb="7">
      <t>メイサイ</t>
    </rPh>
    <rPh sb="8" eb="11">
      <t>デキダカ</t>
    </rPh>
    <rPh sb="13" eb="15">
      <t>キサイ</t>
    </rPh>
    <rPh sb="24" eb="25">
      <t>モト</t>
    </rPh>
    <rPh sb="26" eb="30">
      <t>ケイヤクキンガク</t>
    </rPh>
    <rPh sb="33" eb="35">
      <t>ケシコミ</t>
    </rPh>
    <phoneticPr fontId="2"/>
  </si>
  <si>
    <t>※行数が多い場合は、印刷範囲を変更して下さい。</t>
    <rPh sb="1" eb="3">
      <t>ギョウスウ</t>
    </rPh>
    <rPh sb="4" eb="5">
      <t>オオ</t>
    </rPh>
    <rPh sb="6" eb="8">
      <t>バアイ</t>
    </rPh>
    <rPh sb="10" eb="14">
      <t>インサツハンイ</t>
    </rPh>
    <rPh sb="15" eb="17">
      <t>ヘンコウ</t>
    </rPh>
    <rPh sb="19" eb="20">
      <t>クダ</t>
    </rPh>
    <phoneticPr fontId="2"/>
  </si>
  <si>
    <t>※緑色のセルにのみ入力して下さい。</t>
    <rPh sb="1" eb="2">
      <t>ミドリ</t>
    </rPh>
    <rPh sb="2" eb="3">
      <t>イロ</t>
    </rPh>
    <rPh sb="9" eb="11">
      <t>ニュウリョク</t>
    </rPh>
    <rPh sb="13" eb="14">
      <t>クダ</t>
    </rPh>
    <phoneticPr fontId="2"/>
  </si>
  <si>
    <t>No.</t>
    <phoneticPr fontId="2"/>
  </si>
  <si>
    <t>振込依頼書</t>
    <phoneticPr fontId="2"/>
  </si>
  <si>
    <t>下記のとおり、口座振込を依頼いたします。</t>
    <phoneticPr fontId="2"/>
  </si>
  <si>
    <t>申込日</t>
    <rPh sb="0" eb="3">
      <t>モウシコミビ</t>
    </rPh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</si>
  <si>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</si>
  <si>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</si>
  <si>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</si>
  <si>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</si>
  <si>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住所</t>
    <rPh sb="0" eb="2">
      <t>ジュウショ</t>
    </rPh>
    <phoneticPr fontId="2"/>
  </si>
  <si>
    <t>〒</t>
    <phoneticPr fontId="2"/>
  </si>
  <si>
    <t>-</t>
    <phoneticPr fontId="2"/>
  </si>
  <si>
    <t>ﾌﾘｶﾞﾅ</t>
    <phoneticPr fontId="2"/>
  </si>
  <si>
    <t>会社名</t>
    <rPh sb="0" eb="3">
      <t>カイシャメイ</t>
    </rPh>
    <phoneticPr fontId="2"/>
  </si>
  <si>
    <t>電話番号</t>
    <rPh sb="0" eb="4">
      <t>デンワバンゴウ</t>
    </rPh>
    <phoneticPr fontId="2"/>
  </si>
  <si>
    <t>－</t>
    <phoneticPr fontId="2"/>
  </si>
  <si>
    <t>銀行名</t>
    <rPh sb="0" eb="3">
      <t>ギンコウメイ</t>
    </rPh>
    <phoneticPr fontId="2"/>
  </si>
  <si>
    <t>銀行</t>
    <rPh sb="0" eb="2">
      <t>ギンコウ</t>
    </rPh>
    <phoneticPr fontId="2"/>
  </si>
  <si>
    <t>支店番号</t>
    <rPh sb="0" eb="4">
      <t>シテンバンゴウ</t>
    </rPh>
    <phoneticPr fontId="2"/>
  </si>
  <si>
    <t>支店</t>
    <rPh sb="0" eb="2">
      <t>シテン</t>
    </rPh>
    <phoneticPr fontId="2"/>
  </si>
  <si>
    <t>口座番号</t>
    <rPh sb="0" eb="4">
      <t>コウザバンゴウ</t>
    </rPh>
    <phoneticPr fontId="2"/>
  </si>
  <si>
    <t>（ 普通 ・ 当座 ）</t>
    <rPh sb="2" eb="4">
      <t>フツウ</t>
    </rPh>
    <rPh sb="7" eb="9">
      <t>トウザ</t>
    </rPh>
    <phoneticPr fontId="2"/>
  </si>
  <si>
    <t>ゆうちょ銀行</t>
    <rPh sb="4" eb="6">
      <t>ギンコウ</t>
    </rPh>
    <phoneticPr fontId="2"/>
  </si>
  <si>
    <t>口座名義人</t>
    <rPh sb="0" eb="2">
      <t>コウザ</t>
    </rPh>
    <rPh sb="2" eb="5">
      <t>メイギニン</t>
    </rPh>
    <phoneticPr fontId="2"/>
  </si>
  <si>
    <t>FAX番号：079-294-4517</t>
    <rPh sb="3" eb="5">
      <t>バンゴウ</t>
    </rPh>
    <phoneticPr fontId="2"/>
  </si>
  <si>
    <t>支払条件</t>
    <rPh sb="0" eb="2">
      <t>シハライ</t>
    </rPh>
    <rPh sb="2" eb="4">
      <t>ジョウケン</t>
    </rPh>
    <phoneticPr fontId="2"/>
  </si>
  <si>
    <t>請求書</t>
    <rPh sb="0" eb="3">
      <t>セイキュウショ</t>
    </rPh>
    <phoneticPr fontId="11"/>
  </si>
  <si>
    <t>弊社指定書式</t>
    <rPh sb="0" eb="2">
      <t>ヘイシャ</t>
    </rPh>
    <rPh sb="2" eb="4">
      <t>シテイ</t>
    </rPh>
    <rPh sb="4" eb="6">
      <t>ショシキ</t>
    </rPh>
    <phoneticPr fontId="11"/>
  </si>
  <si>
    <t>　　業者コード：弊社事務員にお問合せ下さい。</t>
    <rPh sb="2" eb="4">
      <t>ギョウシャ</t>
    </rPh>
    <rPh sb="8" eb="10">
      <t>ヘイシャ</t>
    </rPh>
    <rPh sb="10" eb="13">
      <t>ジムイン</t>
    </rPh>
    <rPh sb="15" eb="17">
      <t>トイアワ</t>
    </rPh>
    <rPh sb="18" eb="19">
      <t>クダ</t>
    </rPh>
    <phoneticPr fontId="11"/>
  </si>
  <si>
    <t>　　工事コード：現場担当者に確認してご記入ください。</t>
    <rPh sb="2" eb="4">
      <t>コウジ</t>
    </rPh>
    <rPh sb="8" eb="10">
      <t>ゲンバ</t>
    </rPh>
    <rPh sb="10" eb="13">
      <t>タントウシャ</t>
    </rPh>
    <rPh sb="14" eb="16">
      <t>カクニン</t>
    </rPh>
    <rPh sb="19" eb="21">
      <t>キニュウ</t>
    </rPh>
    <phoneticPr fontId="11"/>
  </si>
  <si>
    <t>請求書締日</t>
    <rPh sb="0" eb="2">
      <t>セイキュウ</t>
    </rPh>
    <rPh sb="2" eb="3">
      <t>ショ</t>
    </rPh>
    <rPh sb="3" eb="5">
      <t>シメビ</t>
    </rPh>
    <phoneticPr fontId="11"/>
  </si>
  <si>
    <t>20日締め</t>
    <rPh sb="3" eb="4">
      <t>シ</t>
    </rPh>
    <phoneticPr fontId="11"/>
  </si>
  <si>
    <r>
      <rPr>
        <b/>
        <sz val="11"/>
        <color indexed="8"/>
        <rFont val="Meiryo UI"/>
        <family val="3"/>
        <charset val="128"/>
      </rPr>
      <t>月末必着</t>
    </r>
    <r>
      <rPr>
        <sz val="11"/>
        <rFont val="Meiryo UI"/>
        <family val="3"/>
        <charset val="128"/>
      </rPr>
      <t>　(遅延の場合、支払日は１ヶ月遅れます)</t>
    </r>
    <rPh sb="0" eb="2">
      <t>ゲツマツ</t>
    </rPh>
    <rPh sb="2" eb="4">
      <t>ヒッチャク</t>
    </rPh>
    <rPh sb="6" eb="8">
      <t>チエン</t>
    </rPh>
    <rPh sb="9" eb="11">
      <t>バアイ</t>
    </rPh>
    <rPh sb="12" eb="15">
      <t>シハライビ</t>
    </rPh>
    <rPh sb="18" eb="19">
      <t>ゲツ</t>
    </rPh>
    <rPh sb="19" eb="20">
      <t>オク</t>
    </rPh>
    <phoneticPr fontId="11"/>
  </si>
  <si>
    <t>支払日</t>
    <rPh sb="0" eb="3">
      <t>シハライビ</t>
    </rPh>
    <phoneticPr fontId="11"/>
  </si>
  <si>
    <t>&lt;送金&gt;　翌月25日</t>
    <rPh sb="1" eb="3">
      <t>ソウキン</t>
    </rPh>
    <rPh sb="5" eb="7">
      <t>ヨクゲツ</t>
    </rPh>
    <rPh sb="9" eb="10">
      <t>ニチ</t>
    </rPh>
    <phoneticPr fontId="11"/>
  </si>
  <si>
    <t>※支払日が休日の場合、翌営業日</t>
    <phoneticPr fontId="11"/>
  </si>
  <si>
    <t>支払条件</t>
    <rPh sb="0" eb="2">
      <t>シハライ</t>
    </rPh>
    <rPh sb="2" eb="4">
      <t>ジョウケン</t>
    </rPh>
    <phoneticPr fontId="11"/>
  </si>
  <si>
    <t>請求金額合計(税抜)</t>
    <rPh sb="0" eb="2">
      <t>セイキュウ</t>
    </rPh>
    <rPh sb="2" eb="4">
      <t>キンガク</t>
    </rPh>
    <rPh sb="4" eb="6">
      <t>ゴウケイ</t>
    </rPh>
    <rPh sb="7" eb="9">
      <t>ゼイヌキ</t>
    </rPh>
    <phoneticPr fontId="11"/>
  </si>
  <si>
    <t>　　50万円未満　現金100％</t>
    <rPh sb="6" eb="8">
      <t>ミマン</t>
    </rPh>
    <phoneticPr fontId="11"/>
  </si>
  <si>
    <t>※ご質問がございましたら、弊社経理担当までご連絡お願い致します。</t>
    <rPh sb="2" eb="4">
      <t>シツモン</t>
    </rPh>
    <rPh sb="13" eb="15">
      <t>ヘイシャ</t>
    </rPh>
    <rPh sb="15" eb="17">
      <t>ケイリ</t>
    </rPh>
    <rPh sb="17" eb="19">
      <t>タントウ</t>
    </rPh>
    <rPh sb="22" eb="24">
      <t>レンラク</t>
    </rPh>
    <rPh sb="25" eb="26">
      <t>ネガ</t>
    </rPh>
    <rPh sb="27" eb="28">
      <t>イタ</t>
    </rPh>
    <phoneticPr fontId="2"/>
  </si>
  <si>
    <t>※出来高での請求の場合は現場所長と打ち合わせして下さい。</t>
    <rPh sb="6" eb="8">
      <t>セイキュウ</t>
    </rPh>
    <rPh sb="9" eb="11">
      <t>バアイ</t>
    </rPh>
    <phoneticPr fontId="2"/>
  </si>
  <si>
    <t>※振込手数料は貴社ご負担下さい（振込額1万円未満の場合は弊社負担）</t>
    <rPh sb="1" eb="6">
      <t>フリコミテスウリョウ</t>
    </rPh>
    <rPh sb="7" eb="9">
      <t>キシャ</t>
    </rPh>
    <rPh sb="10" eb="12">
      <t>フタン</t>
    </rPh>
    <rPh sb="12" eb="13">
      <t>クダ</t>
    </rPh>
    <rPh sb="16" eb="18">
      <t>フリコミ</t>
    </rPh>
    <rPh sb="18" eb="19">
      <t>ガク</t>
    </rPh>
    <rPh sb="25" eb="27">
      <t>バアイ</t>
    </rPh>
    <rPh sb="28" eb="30">
      <t>ヘイシャ</t>
    </rPh>
    <rPh sb="30" eb="32">
      <t>フタン</t>
    </rPh>
    <phoneticPr fontId="2"/>
  </si>
  <si>
    <t>・請求書送付先</t>
    <rPh sb="1" eb="4">
      <t>セイキュウショ</t>
    </rPh>
    <rPh sb="4" eb="6">
      <t>ソウフ</t>
    </rPh>
    <rPh sb="6" eb="7">
      <t>サキ</t>
    </rPh>
    <phoneticPr fontId="2"/>
  </si>
  <si>
    <t>〒670-0054</t>
    <phoneticPr fontId="2"/>
  </si>
  <si>
    <t>兵庫県姫路市南今宿５－３</t>
    <rPh sb="0" eb="3">
      <t>ヒョウゴケン</t>
    </rPh>
    <rPh sb="3" eb="6">
      <t>ヒメジシ</t>
    </rPh>
    <rPh sb="6" eb="7">
      <t>ミナミ</t>
    </rPh>
    <rPh sb="7" eb="9">
      <t>イマジュク</t>
    </rPh>
    <phoneticPr fontId="2"/>
  </si>
  <si>
    <t>株式会社 八木産業</t>
    <rPh sb="0" eb="2">
      <t>カブシキ</t>
    </rPh>
    <rPh sb="2" eb="4">
      <t>カイシャ</t>
    </rPh>
    <rPh sb="5" eb="7">
      <t>ヤギ</t>
    </rPh>
    <rPh sb="7" eb="9">
      <t>サンギョウ</t>
    </rPh>
    <phoneticPr fontId="2"/>
  </si>
  <si>
    <t>消費税</t>
    <rPh sb="0" eb="3">
      <t>ショウヒゼイ</t>
    </rPh>
    <phoneticPr fontId="2"/>
  </si>
  <si>
    <t>合計</t>
    <rPh sb="0" eb="2">
      <t>ゴウケイ</t>
    </rPh>
    <phoneticPr fontId="2"/>
  </si>
  <si>
    <t>消費税(10%)</t>
    <rPh sb="0" eb="3">
      <t>ショウヒゼイ</t>
    </rPh>
    <phoneticPr fontId="2"/>
  </si>
  <si>
    <t>合計金額(税別)</t>
    <rPh sb="0" eb="4">
      <t>ゴウケイキンガク</t>
    </rPh>
    <rPh sb="5" eb="7">
      <t>ゼイベツ</t>
    </rPh>
    <phoneticPr fontId="2"/>
  </si>
  <si>
    <t>消費税(8%)</t>
    <rPh sb="0" eb="3">
      <t>ショウヒゼイ</t>
    </rPh>
    <phoneticPr fontId="2"/>
  </si>
  <si>
    <t>※提出は初回のみ</t>
    <rPh sb="1" eb="3">
      <t>テイシュツ</t>
    </rPh>
    <rPh sb="4" eb="6">
      <t>ショカイ</t>
    </rPh>
    <phoneticPr fontId="2"/>
  </si>
  <si>
    <t>株式会社八木産業　</t>
    <rPh sb="0" eb="4">
      <t>カブシキカイシャ</t>
    </rPh>
    <rPh sb="4" eb="8">
      <t>ヤギサンギョウ</t>
    </rPh>
    <phoneticPr fontId="2"/>
  </si>
  <si>
    <t>経理　波多野</t>
    <rPh sb="0" eb="2">
      <t>ケイリ</t>
    </rPh>
    <rPh sb="3" eb="6">
      <t>ハタノ</t>
    </rPh>
    <phoneticPr fontId="2"/>
  </si>
  <si>
    <t>　※明細は「工事現場別明細」もしくは「工事現場別出来高履歴」のどちらかをご提出ください。</t>
    <rPh sb="2" eb="4">
      <t>メイサイ</t>
    </rPh>
    <rPh sb="6" eb="11">
      <t>コウジゲンバベツ</t>
    </rPh>
    <rPh sb="11" eb="13">
      <t>メイサイ</t>
    </rPh>
    <rPh sb="19" eb="24">
      <t>コウジゲンバベツ</t>
    </rPh>
    <rPh sb="24" eb="27">
      <t>デキダカ</t>
    </rPh>
    <rPh sb="27" eb="29">
      <t>リレキ</t>
    </rPh>
    <rPh sb="37" eb="39">
      <t>テイシュツ</t>
    </rPh>
    <phoneticPr fontId="2"/>
  </si>
  <si>
    <t>※色のついたセルにのみ入力して下さい。</t>
    <rPh sb="1" eb="2">
      <t>イロ</t>
    </rPh>
    <rPh sb="11" eb="13">
      <t>ニュウリョク</t>
    </rPh>
    <rPh sb="15" eb="16">
      <t>クダ</t>
    </rPh>
    <phoneticPr fontId="2"/>
  </si>
  <si>
    <t>　　50万円以上　現金50％・でんさい50％(ｻｲﾄ：60日)</t>
    <rPh sb="4" eb="8">
      <t>マンエンイジョウ</t>
    </rPh>
    <rPh sb="9" eb="11">
      <t>ゲンキン</t>
    </rPh>
    <rPh sb="29" eb="30">
      <t>ヒ</t>
    </rPh>
    <phoneticPr fontId="11"/>
  </si>
  <si>
    <t>でんさい
利用者番号</t>
    <rPh sb="5" eb="8">
      <t>リヨウシャ</t>
    </rPh>
    <rPh sb="8" eb="10">
      <t>バンゴウ</t>
    </rPh>
    <phoneticPr fontId="2"/>
  </si>
  <si>
    <t>決　済　口　座</t>
    <rPh sb="0" eb="1">
      <t>ケッ</t>
    </rPh>
    <rPh sb="2" eb="3">
      <t>スミ</t>
    </rPh>
    <rPh sb="4" eb="5">
      <t>クチ</t>
    </rPh>
    <rPh sb="6" eb="7">
      <t>ザ</t>
    </rPh>
    <phoneticPr fontId="2"/>
  </si>
  <si>
    <t>でんさい情報</t>
    <rPh sb="4" eb="6">
      <t>ジョウホウ</t>
    </rPh>
    <phoneticPr fontId="2"/>
  </si>
  <si>
    <t>金融機関名</t>
    <rPh sb="0" eb="5">
      <t>キンユウキカンメイ</t>
    </rPh>
    <phoneticPr fontId="2"/>
  </si>
  <si>
    <t>支店名</t>
    <rPh sb="0" eb="3">
      <t>シテンメイ</t>
    </rPh>
    <phoneticPr fontId="2"/>
  </si>
  <si>
    <t>口座種別</t>
    <rPh sb="0" eb="4">
      <t>コウザシュベツ</t>
    </rPh>
    <phoneticPr fontId="2"/>
  </si>
  <si>
    <t>□当座　　□普通</t>
    <rPh sb="1" eb="3">
      <t>トウザ</t>
    </rPh>
    <rPh sb="6" eb="8">
      <t>フツウ</t>
    </rPh>
    <phoneticPr fontId="2"/>
  </si>
  <si>
    <t>金融機関コード</t>
    <rPh sb="0" eb="2">
      <t>キンユウ</t>
    </rPh>
    <rPh sb="2" eb="4">
      <t>キカン</t>
    </rPh>
    <phoneticPr fontId="2"/>
  </si>
  <si>
    <t>支店コード</t>
    <rPh sb="0" eb="2">
      <t>シテン</t>
    </rPh>
    <phoneticPr fontId="2"/>
  </si>
  <si>
    <t>※メール、FAXもしくは郵送で返送ください。</t>
    <rPh sb="12" eb="14">
      <t>ユウソウ</t>
    </rPh>
    <rPh sb="15" eb="17">
      <t>ヘンソウ</t>
    </rPh>
    <phoneticPr fontId="2"/>
  </si>
  <si>
    <t>mail：hatano@scyagi.jp</t>
    <phoneticPr fontId="2"/>
  </si>
  <si>
    <t>2025年</t>
    <rPh sb="4" eb="5">
      <t>ネン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</si>
</sst>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¥&quot;#,##0;&quot;¥&quot;\-#,##0"/>
    <numFmt numFmtId="6" formatCode="&quot;¥&quot;#,##0;[Red]&quot;¥&quot;\-#,##0"/>
    <numFmt numFmtId="176" formatCode="&quot;ー&quot;@"/>
    <numFmt numFmtId="177" formatCode="[$-F800]dddd\,\ mmmm\ dd\,\ yyyy"/>
    <numFmt numFmtId="178" formatCode="[$-F800]dddd\,\ mmmm\ dd\,\ yyyy&quot;　〆&quot;"/>
    <numFmt numFmtId="179" formatCode="&quot;¥&quot;#,##0_);[Red]\(&quot;¥&quot;#,##0\)"/>
  </numFmts>
  <fonts count="19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6"/>
      <name val="Meiryo UI"/>
      <family val="3"/>
      <charset val="128"/>
    </font>
    <font>
      <sz val="20"/>
      <name val="Meiryo UI"/>
      <family val="3"/>
      <charset val="128"/>
    </font>
    <font>
      <b/>
      <sz val="16"/>
      <name val="Meiryo UI"/>
      <family val="3"/>
      <charset val="128"/>
    </font>
    <font>
      <b/>
      <sz val="14"/>
      <name val="Meiryo UI"/>
      <family val="3"/>
      <charset val="128"/>
    </font>
    <font>
      <sz val="11"/>
      <color theme="1"/>
      <name val="メイリオ"/>
      <family val="3"/>
      <charset val="128"/>
    </font>
    <font>
      <sz val="20"/>
      <name val="メイリオ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1"/>
      <color indexed="8"/>
      <name val="Meiryo UI"/>
      <family val="3"/>
      <charset val="128"/>
    </font>
    <font>
      <sz val="1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rgb="FFFF0000"/>
      <name val="メイリオ"/>
      <family val="3"/>
      <charset val="128"/>
    </font>
    <font>
      <sz val="11"/>
      <color rgb="FFFF0000"/>
      <name val="Meiryo UI"/>
      <family val="3"/>
      <charset val="128"/>
    </font>
    <font>
      <sz val="10"/>
      <color theme="1"/>
      <name val="メイリオ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E2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/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hair">
        <color auto="1"/>
      </top>
      <bottom style="hair">
        <color auto="1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/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/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/>
      <end/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ashed">
        <color indexed="64"/>
      </bottom>
      <diagonal/>
    </border>
    <border>
      <start style="thin">
        <color indexed="64"/>
      </start>
      <end/>
      <top style="thin">
        <color indexed="64"/>
      </top>
      <bottom style="dashed">
        <color indexed="64"/>
      </bottom>
      <diagonal/>
    </border>
    <border>
      <start/>
      <end/>
      <top style="thin">
        <color indexed="64"/>
      </top>
      <bottom style="dashed">
        <color indexed="64"/>
      </bottom>
      <diagonal/>
    </border>
    <border>
      <start/>
      <end style="thin">
        <color indexed="64"/>
      </end>
      <top style="thin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 style="double">
        <color indexed="64"/>
      </top>
      <bottom style="thin">
        <color indexed="64"/>
      </bottom>
      <diagonal/>
    </border>
    <border>
      <start/>
      <end/>
      <top style="double">
        <color indexed="64"/>
      </top>
      <bottom style="thin">
        <color indexed="64"/>
      </bottom>
      <diagonal/>
    </border>
    <border>
      <start/>
      <end style="thin">
        <color indexed="64"/>
      </end>
      <top style="double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double">
        <color indexed="64"/>
      </bottom>
      <diagonal/>
    </border>
    <border>
      <start style="thin">
        <color indexed="64"/>
      </start>
      <end/>
      <top style="hair">
        <color indexed="64"/>
      </top>
      <bottom style="double">
        <color indexed="64"/>
      </bottom>
      <diagonal/>
    </border>
    <border>
      <start/>
      <end style="thin">
        <color indexed="64"/>
      </end>
      <top style="hair">
        <color indexed="64"/>
      </top>
      <bottom style="double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/>
  </cellStyleXfs>
  <cellXfs count="27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8" fontId="3" fillId="0" borderId="0" xfId="1" applyFont="1" applyAlignment="1">
      <alignment vertical="center"/>
    </xf>
    <xf numFmtId="0" fontId="3" fillId="0" borderId="5" xfId="0" applyFont="1" applyBorder="1" applyAlignment="1">
      <alignment horizontal="center" vertical="center"/>
    </xf>
    <xf numFmtId="38" fontId="3" fillId="0" borderId="5" xfId="1" applyFont="1" applyBorder="1" applyAlignment="1">
      <alignment horizontal="center" vertical="center"/>
    </xf>
    <xf numFmtId="0" fontId="3" fillId="0" borderId="6" xfId="0" applyFont="1" applyBorder="1" applyAlignment="1">
      <alignment horizontal="centerContinuous" vertical="center"/>
    </xf>
    <xf numFmtId="0" fontId="3" fillId="0" borderId="7" xfId="0" applyFont="1" applyBorder="1" applyAlignment="1">
      <alignment horizontal="centerContinuous" vertical="center"/>
    </xf>
    <xf numFmtId="0" fontId="3" fillId="0" borderId="1" xfId="0" applyFont="1" applyBorder="1"/>
    <xf numFmtId="0" fontId="7" fillId="0" borderId="1" xfId="0" applyFont="1" applyBorder="1"/>
    <xf numFmtId="0" fontId="3" fillId="0" borderId="1" xfId="0" applyFont="1" applyBorder="1" applyAlignment="1">
      <alignment horizontal="center"/>
    </xf>
    <xf numFmtId="38" fontId="3" fillId="0" borderId="1" xfId="1" applyFont="1" applyBorder="1" applyAlignment="1"/>
    <xf numFmtId="0" fontId="3" fillId="0" borderId="0" xfId="0" applyFont="1" applyAlignment="1">
      <alignment horizontal="center"/>
    </xf>
    <xf numFmtId="38" fontId="3" fillId="0" borderId="0" xfId="1" applyFont="1" applyBorder="1" applyAlignment="1"/>
    <xf numFmtId="177" fontId="3" fillId="0" borderId="0" xfId="1" applyNumberFormat="1" applyFont="1" applyBorder="1" applyAlignment="1"/>
    <xf numFmtId="38" fontId="3" fillId="0" borderId="0" xfId="1" applyFont="1" applyAlignment="1"/>
    <xf numFmtId="5" fontId="3" fillId="0" borderId="1" xfId="0" applyNumberFormat="1" applyFont="1" applyBorder="1"/>
    <xf numFmtId="5" fontId="5" fillId="0" borderId="1" xfId="0" applyNumberFormat="1" applyFont="1" applyBorder="1" applyAlignment="1">
      <alignment horizontal="right"/>
    </xf>
    <xf numFmtId="5" fontId="5" fillId="0" borderId="1" xfId="0" applyNumberFormat="1" applyFont="1" applyBorder="1"/>
    <xf numFmtId="5" fontId="3" fillId="0" borderId="1" xfId="1" applyNumberFormat="1" applyFont="1" applyBorder="1" applyAlignment="1"/>
    <xf numFmtId="5" fontId="3" fillId="0" borderId="0" xfId="0" applyNumberFormat="1" applyFont="1" applyAlignment="1">
      <alignment horizontal="right"/>
    </xf>
    <xf numFmtId="5" fontId="3" fillId="0" borderId="0" xfId="0" applyNumberFormat="1" applyFont="1" applyAlignment="1">
      <alignment horizontal="center"/>
    </xf>
    <xf numFmtId="5" fontId="3" fillId="0" borderId="0" xfId="0" applyNumberFormat="1" applyFont="1"/>
    <xf numFmtId="0" fontId="3" fillId="0" borderId="3" xfId="0" applyFont="1" applyBorder="1"/>
    <xf numFmtId="38" fontId="3" fillId="0" borderId="3" xfId="1" applyFont="1" applyBorder="1" applyAlignment="1"/>
    <xf numFmtId="38" fontId="3" fillId="0" borderId="8" xfId="1" applyFont="1" applyBorder="1" applyAlignment="1"/>
    <xf numFmtId="0" fontId="3" fillId="0" borderId="8" xfId="0" applyFont="1" applyBorder="1"/>
    <xf numFmtId="38" fontId="3" fillId="0" borderId="8" xfId="1" applyFont="1" applyBorder="1" applyAlignment="1">
      <alignment horizontal="right"/>
    </xf>
    <xf numFmtId="49" fontId="3" fillId="0" borderId="8" xfId="0" applyNumberFormat="1" applyFont="1" applyBorder="1" applyAlignment="1">
      <alignment horizontal="left"/>
    </xf>
    <xf numFmtId="0" fontId="3" fillId="0" borderId="0" xfId="0" applyFont="1" applyAlignment="1">
      <alignment horizontal="right"/>
    </xf>
    <xf numFmtId="38" fontId="3" fillId="0" borderId="0" xfId="1" applyFont="1" applyBorder="1" applyAlignment="1">
      <alignment horizontal="right"/>
    </xf>
    <xf numFmtId="0" fontId="6" fillId="0" borderId="0" xfId="0" applyFont="1"/>
    <xf numFmtId="38" fontId="3" fillId="0" borderId="1" xfId="1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38" fontId="5" fillId="2" borderId="3" xfId="1" applyFont="1" applyFill="1" applyBorder="1" applyAlignment="1"/>
    <xf numFmtId="38" fontId="3" fillId="2" borderId="8" xfId="1" applyFont="1" applyFill="1" applyBorder="1" applyAlignment="1"/>
    <xf numFmtId="0" fontId="3" fillId="2" borderId="8" xfId="0" applyFont="1" applyFill="1" applyBorder="1"/>
    <xf numFmtId="0" fontId="3" fillId="2" borderId="0" xfId="0" applyFont="1" applyFill="1"/>
    <xf numFmtId="49" fontId="3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1" xfId="0" applyFont="1" applyFill="1" applyBorder="1"/>
    <xf numFmtId="0" fontId="5" fillId="0" borderId="1" xfId="0" applyFont="1" applyBorder="1" applyAlignment="1">
      <alignment horizontal="right"/>
    </xf>
    <xf numFmtId="38" fontId="3" fillId="0" borderId="0" xfId="1" applyFont="1" applyFill="1" applyBorder="1" applyAlignment="1"/>
    <xf numFmtId="0" fontId="3" fillId="0" borderId="8" xfId="0" applyFont="1" applyBorder="1" applyAlignment="1">
      <alignment horizontal="right"/>
    </xf>
    <xf numFmtId="0" fontId="3" fillId="0" borderId="5" xfId="0" applyFont="1" applyBorder="1" applyAlignment="1">
      <alignment horizontal="centerContinuous" vertical="center"/>
    </xf>
    <xf numFmtId="179" fontId="3" fillId="0" borderId="5" xfId="1" applyNumberFormat="1" applyFont="1" applyBorder="1" applyAlignment="1">
      <alignment horizontal="center" vertical="center"/>
    </xf>
    <xf numFmtId="49" fontId="3" fillId="2" borderId="16" xfId="0" applyNumberFormat="1" applyFont="1" applyFill="1" applyBorder="1" applyAlignment="1">
      <alignment horizontal="right" vertical="center"/>
    </xf>
    <xf numFmtId="176" fontId="3" fillId="2" borderId="4" xfId="0" applyNumberFormat="1" applyFont="1" applyFill="1" applyBorder="1" applyAlignment="1">
      <alignment vertical="center"/>
    </xf>
    <xf numFmtId="49" fontId="3" fillId="2" borderId="17" xfId="0" applyNumberFormat="1" applyFont="1" applyFill="1" applyBorder="1" applyAlignment="1">
      <alignment vertical="center"/>
    </xf>
    <xf numFmtId="49" fontId="3" fillId="2" borderId="17" xfId="0" applyNumberFormat="1" applyFont="1" applyFill="1" applyBorder="1" applyAlignment="1">
      <alignment vertical="center" wrapText="1"/>
    </xf>
    <xf numFmtId="38" fontId="3" fillId="2" borderId="17" xfId="1" applyFont="1" applyFill="1" applyBorder="1" applyAlignment="1">
      <alignment vertical="center"/>
    </xf>
    <xf numFmtId="0" fontId="3" fillId="2" borderId="17" xfId="0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right" vertical="center"/>
    </xf>
    <xf numFmtId="176" fontId="3" fillId="2" borderId="11" xfId="0" applyNumberFormat="1" applyFont="1" applyFill="1" applyBorder="1" applyAlignment="1">
      <alignment vertical="center"/>
    </xf>
    <xf numFmtId="49" fontId="3" fillId="2" borderId="12" xfId="0" applyNumberFormat="1" applyFont="1" applyFill="1" applyBorder="1" applyAlignment="1">
      <alignment vertical="center"/>
    </xf>
    <xf numFmtId="49" fontId="3" fillId="2" borderId="12" xfId="0" applyNumberFormat="1" applyFont="1" applyFill="1" applyBorder="1" applyAlignment="1">
      <alignment vertical="center" wrapText="1"/>
    </xf>
    <xf numFmtId="38" fontId="3" fillId="2" borderId="12" xfId="1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49" fontId="3" fillId="0" borderId="9" xfId="0" applyNumberFormat="1" applyFont="1" applyBorder="1" applyAlignment="1">
      <alignment horizontal="left" vertical="center"/>
    </xf>
    <xf numFmtId="176" fontId="3" fillId="0" borderId="9" xfId="0" applyNumberFormat="1" applyFont="1" applyBorder="1" applyAlignment="1">
      <alignment vertical="center"/>
    </xf>
    <xf numFmtId="5" fontId="3" fillId="0" borderId="9" xfId="0" applyNumberFormat="1" applyFont="1" applyBorder="1" applyAlignment="1">
      <alignment horizontal="center" vertical="center"/>
    </xf>
    <xf numFmtId="5" fontId="3" fillId="0" borderId="9" xfId="0" applyNumberFormat="1" applyFont="1" applyBorder="1" applyAlignment="1">
      <alignment vertical="center"/>
    </xf>
    <xf numFmtId="179" fontId="3" fillId="0" borderId="9" xfId="1" applyNumberFormat="1" applyFont="1" applyFill="1" applyBorder="1" applyAlignment="1">
      <alignment vertical="center"/>
    </xf>
    <xf numFmtId="49" fontId="3" fillId="0" borderId="12" xfId="0" applyNumberFormat="1" applyFont="1" applyBorder="1" applyAlignment="1">
      <alignment horizontal="left" vertical="center"/>
    </xf>
    <xf numFmtId="176" fontId="3" fillId="0" borderId="12" xfId="0" applyNumberFormat="1" applyFont="1" applyBorder="1" applyAlignment="1">
      <alignment vertical="center"/>
    </xf>
    <xf numFmtId="178" fontId="3" fillId="0" borderId="12" xfId="0" applyNumberFormat="1" applyFont="1" applyBorder="1" applyAlignment="1">
      <alignment horizontal="center" vertical="center"/>
    </xf>
    <xf numFmtId="5" fontId="3" fillId="0" borderId="12" xfId="0" applyNumberFormat="1" applyFont="1" applyBorder="1" applyAlignment="1">
      <alignment vertical="center"/>
    </xf>
    <xf numFmtId="179" fontId="3" fillId="0" borderId="12" xfId="1" applyNumberFormat="1" applyFont="1" applyBorder="1" applyAlignment="1">
      <alignment vertical="center"/>
    </xf>
    <xf numFmtId="179" fontId="3" fillId="0" borderId="12" xfId="1" applyNumberFormat="1" applyFont="1" applyBorder="1" applyAlignment="1">
      <alignment vertical="center" wrapText="1"/>
    </xf>
    <xf numFmtId="49" fontId="3" fillId="0" borderId="15" xfId="0" applyNumberFormat="1" applyFont="1" applyBorder="1" applyAlignment="1">
      <alignment horizontal="left" vertical="center"/>
    </xf>
    <xf numFmtId="176" fontId="3" fillId="0" borderId="15" xfId="0" applyNumberFormat="1" applyFont="1" applyBorder="1" applyAlignment="1">
      <alignment vertical="center"/>
    </xf>
    <xf numFmtId="178" fontId="3" fillId="0" borderId="15" xfId="0" applyNumberFormat="1" applyFont="1" applyBorder="1" applyAlignment="1">
      <alignment horizontal="center" vertical="center"/>
    </xf>
    <xf numFmtId="5" fontId="3" fillId="0" borderId="15" xfId="0" applyNumberFormat="1" applyFont="1" applyBorder="1" applyAlignment="1">
      <alignment vertical="center"/>
    </xf>
    <xf numFmtId="179" fontId="3" fillId="0" borderId="15" xfId="1" applyNumberFormat="1" applyFont="1" applyBorder="1" applyAlignment="1">
      <alignment vertical="center"/>
    </xf>
    <xf numFmtId="5" fontId="3" fillId="0" borderId="8" xfId="0" applyNumberFormat="1" applyFont="1" applyBorder="1"/>
    <xf numFmtId="49" fontId="3" fillId="2" borderId="13" xfId="0" applyNumberFormat="1" applyFont="1" applyFill="1" applyBorder="1" applyAlignment="1">
      <alignment horizontal="right" vertical="center"/>
    </xf>
    <xf numFmtId="176" fontId="3" fillId="2" borderId="14" xfId="0" applyNumberFormat="1" applyFont="1" applyFill="1" applyBorder="1" applyAlignment="1">
      <alignment vertical="center"/>
    </xf>
    <xf numFmtId="49" fontId="3" fillId="2" borderId="15" xfId="0" applyNumberFormat="1" applyFont="1" applyFill="1" applyBorder="1" applyAlignment="1">
      <alignment vertical="center"/>
    </xf>
    <xf numFmtId="38" fontId="3" fillId="2" borderId="15" xfId="1" applyFont="1" applyFill="1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38" fontId="5" fillId="0" borderId="3" xfId="1" applyFont="1" applyFill="1" applyBorder="1" applyAlignment="1"/>
    <xf numFmtId="38" fontId="3" fillId="0" borderId="8" xfId="1" applyFont="1" applyFill="1" applyBorder="1" applyAlignment="1"/>
    <xf numFmtId="38" fontId="3" fillId="0" borderId="8" xfId="0" applyNumberFormat="1" applyFont="1" applyBorder="1"/>
    <xf numFmtId="49" fontId="3" fillId="2" borderId="15" xfId="0" applyNumberFormat="1" applyFont="1" applyFill="1" applyBorder="1" applyAlignment="1">
      <alignment vertical="center" wrapText="1"/>
    </xf>
    <xf numFmtId="0" fontId="3" fillId="0" borderId="2" xfId="0" applyFont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centerContinuous"/>
    </xf>
    <xf numFmtId="176" fontId="3" fillId="2" borderId="8" xfId="0" applyNumberFormat="1" applyFont="1" applyFill="1" applyBorder="1"/>
    <xf numFmtId="49" fontId="3" fillId="2" borderId="8" xfId="0" applyNumberFormat="1" applyFont="1" applyFill="1" applyBorder="1"/>
    <xf numFmtId="5" fontId="3" fillId="2" borderId="8" xfId="0" applyNumberFormat="1" applyFont="1" applyFill="1" applyBorder="1"/>
    <xf numFmtId="179" fontId="3" fillId="0" borderId="5" xfId="1" applyNumberFormat="1" applyFont="1" applyBorder="1" applyAlignment="1">
      <alignment horizontal="center" vertical="center" wrapText="1"/>
    </xf>
    <xf numFmtId="179" fontId="3" fillId="0" borderId="5" xfId="0" applyNumberFormat="1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right"/>
    </xf>
    <xf numFmtId="6" fontId="3" fillId="0" borderId="17" xfId="1" applyNumberFormat="1" applyFont="1" applyBorder="1" applyAlignment="1">
      <alignment vertical="center"/>
    </xf>
    <xf numFmtId="6" fontId="3" fillId="0" borderId="12" xfId="1" applyNumberFormat="1" applyFont="1" applyBorder="1" applyAlignment="1">
      <alignment vertical="center"/>
    </xf>
    <xf numFmtId="6" fontId="3" fillId="0" borderId="12" xfId="1" applyNumberFormat="1" applyFont="1" applyFill="1" applyBorder="1" applyAlignment="1">
      <alignment vertical="center"/>
    </xf>
    <xf numFmtId="6" fontId="3" fillId="0" borderId="15" xfId="1" applyNumberFormat="1" applyFont="1" applyBorder="1" applyAlignment="1">
      <alignment vertical="center"/>
    </xf>
    <xf numFmtId="5" fontId="3" fillId="2" borderId="1" xfId="0" applyNumberFormat="1" applyFont="1" applyFill="1" applyBorder="1"/>
    <xf numFmtId="49" fontId="3" fillId="3" borderId="3" xfId="0" applyNumberFormat="1" applyFont="1" applyFill="1" applyBorder="1" applyAlignment="1">
      <alignment horizontal="right"/>
    </xf>
    <xf numFmtId="176" fontId="3" fillId="3" borderId="3" xfId="0" applyNumberFormat="1" applyFont="1" applyFill="1" applyBorder="1"/>
    <xf numFmtId="49" fontId="3" fillId="3" borderId="3" xfId="0" applyNumberFormat="1" applyFont="1" applyFill="1" applyBorder="1"/>
    <xf numFmtId="5" fontId="3" fillId="3" borderId="3" xfId="0" applyNumberFormat="1" applyFont="1" applyFill="1" applyBorder="1"/>
    <xf numFmtId="38" fontId="5" fillId="0" borderId="1" xfId="1" applyFont="1" applyFill="1" applyBorder="1" applyAlignment="1">
      <alignment horizontal="right"/>
    </xf>
    <xf numFmtId="5" fontId="3" fillId="0" borderId="1" xfId="0" applyNumberFormat="1" applyFont="1" applyBorder="1" applyAlignment="1">
      <alignment horizontal="right"/>
    </xf>
    <xf numFmtId="0" fontId="3" fillId="0" borderId="18" xfId="0" applyFont="1" applyBorder="1" applyAlignment="1">
      <alignment horizontal="right"/>
    </xf>
    <xf numFmtId="5" fontId="3" fillId="0" borderId="18" xfId="0" applyNumberFormat="1" applyFont="1" applyBorder="1"/>
    <xf numFmtId="6" fontId="3" fillId="0" borderId="17" xfId="0" applyNumberFormat="1" applyFont="1" applyBorder="1" applyAlignment="1">
      <alignment vertical="center" wrapText="1"/>
    </xf>
    <xf numFmtId="6" fontId="3" fillId="0" borderId="15" xfId="1" applyNumberFormat="1" applyFont="1" applyFill="1" applyBorder="1" applyAlignment="1">
      <alignment vertical="center"/>
    </xf>
    <xf numFmtId="6" fontId="3" fillId="0" borderId="19" xfId="0" applyNumberFormat="1" applyFont="1" applyBorder="1" applyAlignment="1">
      <alignment vertical="center" wrapText="1"/>
    </xf>
    <xf numFmtId="6" fontId="3" fillId="0" borderId="17" xfId="1" applyNumberFormat="1" applyFont="1" applyFill="1" applyBorder="1" applyAlignment="1">
      <alignment vertical="center"/>
    </xf>
    <xf numFmtId="6" fontId="3" fillId="0" borderId="15" xfId="0" applyNumberFormat="1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5" fontId="3" fillId="0" borderId="1" xfId="1" applyNumberFormat="1" applyFont="1" applyFill="1" applyBorder="1" applyAlignment="1"/>
    <xf numFmtId="49" fontId="3" fillId="2" borderId="1" xfId="0" applyNumberFormat="1" applyFont="1" applyFill="1" applyBorder="1" applyAlignment="1">
      <alignment horizontal="right"/>
    </xf>
    <xf numFmtId="49" fontId="3" fillId="0" borderId="1" xfId="0" applyNumberFormat="1" applyFont="1" applyBorder="1" applyAlignment="1">
      <alignment horizontal="right"/>
    </xf>
    <xf numFmtId="0" fontId="3" fillId="4" borderId="0" xfId="0" applyFont="1" applyFill="1"/>
    <xf numFmtId="0" fontId="9" fillId="0" borderId="0" xfId="2" applyFont="1" applyAlignment="1">
      <alignment vertical="center"/>
    </xf>
    <xf numFmtId="0" fontId="9" fillId="0" borderId="1" xfId="2" applyFont="1" applyBorder="1" applyAlignment="1">
      <alignment vertical="center"/>
    </xf>
    <xf numFmtId="0" fontId="9" fillId="0" borderId="0" xfId="2" applyFont="1"/>
    <xf numFmtId="0" fontId="9" fillId="0" borderId="6" xfId="2" applyFont="1" applyBorder="1" applyAlignment="1">
      <alignment vertical="center"/>
    </xf>
    <xf numFmtId="0" fontId="9" fillId="0" borderId="20" xfId="2" applyFont="1" applyBorder="1" applyAlignment="1">
      <alignment vertical="center"/>
    </xf>
    <xf numFmtId="0" fontId="9" fillId="0" borderId="7" xfId="2" applyFont="1" applyBorder="1" applyAlignment="1">
      <alignment vertical="center"/>
    </xf>
    <xf numFmtId="0" fontId="9" fillId="0" borderId="21" xfId="2" applyFont="1" applyBorder="1" applyAlignment="1">
      <alignment vertical="center"/>
    </xf>
    <xf numFmtId="0" fontId="9" fillId="0" borderId="22" xfId="2" applyFont="1" applyBorder="1" applyAlignment="1">
      <alignment vertical="center"/>
    </xf>
    <xf numFmtId="0" fontId="9" fillId="0" borderId="23" xfId="2" applyFont="1" applyBorder="1" applyAlignment="1">
      <alignment vertical="center"/>
    </xf>
    <xf numFmtId="0" fontId="9" fillId="0" borderId="24" xfId="2" applyFont="1" applyBorder="1" applyAlignment="1">
      <alignment vertical="center"/>
    </xf>
    <xf numFmtId="0" fontId="9" fillId="0" borderId="25" xfId="2" applyFont="1" applyBorder="1" applyAlignment="1">
      <alignment vertical="center"/>
    </xf>
    <xf numFmtId="0" fontId="9" fillId="0" borderId="26" xfId="2" applyFont="1" applyBorder="1" applyAlignment="1">
      <alignment vertical="center"/>
    </xf>
    <xf numFmtId="0" fontId="9" fillId="0" borderId="27" xfId="2" applyFont="1" applyBorder="1" applyAlignment="1">
      <alignment vertical="center"/>
    </xf>
    <xf numFmtId="0" fontId="9" fillId="0" borderId="29" xfId="2" applyFont="1" applyBorder="1" applyAlignment="1">
      <alignment vertical="center"/>
    </xf>
    <xf numFmtId="0" fontId="9" fillId="0" borderId="30" xfId="2" applyFont="1" applyBorder="1" applyAlignment="1">
      <alignment vertical="center"/>
    </xf>
    <xf numFmtId="0" fontId="9" fillId="0" borderId="31" xfId="2" applyFont="1" applyBorder="1" applyAlignment="1">
      <alignment vertical="center"/>
    </xf>
    <xf numFmtId="14" fontId="3" fillId="0" borderId="0" xfId="0" applyNumberFormat="1" applyFont="1"/>
    <xf numFmtId="0" fontId="3" fillId="0" borderId="23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49" fontId="3" fillId="0" borderId="34" xfId="0" applyNumberFormat="1" applyFont="1" applyBorder="1" applyAlignment="1">
      <alignment horizontal="right" vertical="center"/>
    </xf>
    <xf numFmtId="176" fontId="3" fillId="0" borderId="35" xfId="0" applyNumberFormat="1" applyFont="1" applyBorder="1" applyAlignment="1">
      <alignment vertical="center"/>
    </xf>
    <xf numFmtId="49" fontId="3" fillId="0" borderId="35" xfId="0" applyNumberFormat="1" applyFont="1" applyBorder="1" applyAlignment="1">
      <alignment vertical="center"/>
    </xf>
    <xf numFmtId="49" fontId="3" fillId="0" borderId="35" xfId="0" applyNumberFormat="1" applyFont="1" applyBorder="1" applyAlignment="1">
      <alignment vertical="center" wrapText="1"/>
    </xf>
    <xf numFmtId="0" fontId="14" fillId="0" borderId="0" xfId="0" applyFont="1"/>
    <xf numFmtId="38" fontId="14" fillId="0" borderId="0" xfId="1" applyFont="1" applyAlignment="1"/>
    <xf numFmtId="49" fontId="3" fillId="2" borderId="38" xfId="0" applyNumberFormat="1" applyFont="1" applyFill="1" applyBorder="1" applyAlignment="1">
      <alignment horizontal="right" vertical="center"/>
    </xf>
    <xf numFmtId="176" fontId="3" fillId="2" borderId="39" xfId="0" applyNumberFormat="1" applyFont="1" applyFill="1" applyBorder="1" applyAlignment="1">
      <alignment vertical="center"/>
    </xf>
    <xf numFmtId="49" fontId="3" fillId="2" borderId="37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center"/>
    </xf>
    <xf numFmtId="38" fontId="3" fillId="2" borderId="17" xfId="1" applyFont="1" applyFill="1" applyBorder="1" applyAlignment="1">
      <alignment vertical="center" shrinkToFit="1"/>
    </xf>
    <xf numFmtId="0" fontId="3" fillId="2" borderId="17" xfId="0" applyFont="1" applyFill="1" applyBorder="1" applyAlignment="1">
      <alignment horizontal="center" vertical="center" shrinkToFit="1"/>
    </xf>
    <xf numFmtId="38" fontId="3" fillId="2" borderId="12" xfId="1" applyFont="1" applyFill="1" applyBorder="1" applyAlignment="1">
      <alignment vertical="center" shrinkToFit="1"/>
    </xf>
    <xf numFmtId="0" fontId="3" fillId="2" borderId="12" xfId="0" applyFont="1" applyFill="1" applyBorder="1" applyAlignment="1">
      <alignment horizontal="center" vertical="center" shrinkToFit="1"/>
    </xf>
    <xf numFmtId="5" fontId="3" fillId="2" borderId="1" xfId="0" applyNumberFormat="1" applyFont="1" applyFill="1" applyBorder="1" applyAlignment="1">
      <alignment shrinkToFit="1"/>
    </xf>
    <xf numFmtId="5" fontId="3" fillId="0" borderId="0" xfId="0" applyNumberFormat="1" applyFont="1" applyAlignment="1">
      <alignment shrinkToFit="1"/>
    </xf>
    <xf numFmtId="5" fontId="5" fillId="0" borderId="1" xfId="0" applyNumberFormat="1" applyFont="1" applyBorder="1" applyAlignment="1">
      <alignment shrinkToFit="1"/>
    </xf>
    <xf numFmtId="5" fontId="3" fillId="0" borderId="1" xfId="1" applyNumberFormat="1" applyFont="1" applyFill="1" applyBorder="1" applyAlignment="1">
      <alignment shrinkToFit="1"/>
    </xf>
    <xf numFmtId="0" fontId="3" fillId="2" borderId="0" xfId="0" applyFont="1" applyFill="1" applyAlignment="1">
      <alignment shrinkToFit="1"/>
    </xf>
    <xf numFmtId="0" fontId="3" fillId="2" borderId="0" xfId="0" applyFont="1" applyFill="1" applyAlignment="1">
      <alignment horizontal="center" shrinkToFit="1"/>
    </xf>
    <xf numFmtId="49" fontId="3" fillId="2" borderId="0" xfId="0" applyNumberFormat="1" applyFont="1" applyFill="1" applyAlignment="1">
      <alignment shrinkToFit="1"/>
    </xf>
    <xf numFmtId="38" fontId="3" fillId="2" borderId="37" xfId="1" applyFont="1" applyFill="1" applyBorder="1" applyAlignment="1">
      <alignment vertical="center" shrinkToFit="1"/>
    </xf>
    <xf numFmtId="0" fontId="3" fillId="2" borderId="37" xfId="0" applyFont="1" applyFill="1" applyBorder="1" applyAlignment="1">
      <alignment horizontal="center" vertical="center" shrinkToFit="1"/>
    </xf>
    <xf numFmtId="6" fontId="3" fillId="0" borderId="12" xfId="1" applyNumberFormat="1" applyFont="1" applyFill="1" applyBorder="1" applyAlignment="1">
      <alignment vertical="center" shrinkToFit="1"/>
    </xf>
    <xf numFmtId="6" fontId="3" fillId="0" borderId="17" xfId="1" applyNumberFormat="1" applyFont="1" applyFill="1" applyBorder="1" applyAlignment="1">
      <alignment vertical="center" shrinkToFit="1"/>
    </xf>
    <xf numFmtId="6" fontId="3" fillId="0" borderId="17" xfId="0" applyNumberFormat="1" applyFont="1" applyBorder="1" applyAlignment="1">
      <alignment vertical="center" shrinkToFit="1"/>
    </xf>
    <xf numFmtId="0" fontId="3" fillId="0" borderId="17" xfId="0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6" fontId="3" fillId="0" borderId="12" xfId="0" applyNumberFormat="1" applyFont="1" applyBorder="1" applyAlignment="1">
      <alignment vertical="center" shrinkToFit="1"/>
    </xf>
    <xf numFmtId="6" fontId="3" fillId="0" borderId="37" xfId="1" applyNumberFormat="1" applyFont="1" applyFill="1" applyBorder="1" applyAlignment="1">
      <alignment vertical="center" shrinkToFit="1"/>
    </xf>
    <xf numFmtId="6" fontId="3" fillId="0" borderId="37" xfId="0" applyNumberFormat="1" applyFont="1" applyBorder="1" applyAlignment="1">
      <alignment vertical="center" shrinkToFit="1"/>
    </xf>
    <xf numFmtId="0" fontId="3" fillId="0" borderId="37" xfId="0" applyFont="1" applyBorder="1" applyAlignment="1">
      <alignment vertical="center" shrinkToFit="1"/>
    </xf>
    <xf numFmtId="38" fontId="3" fillId="0" borderId="35" xfId="1" applyFont="1" applyFill="1" applyBorder="1" applyAlignment="1">
      <alignment vertical="center" shrinkToFit="1"/>
    </xf>
    <xf numFmtId="0" fontId="3" fillId="0" borderId="35" xfId="0" applyFont="1" applyBorder="1" applyAlignment="1">
      <alignment horizontal="center" vertical="center" shrinkToFit="1"/>
    </xf>
    <xf numFmtId="38" fontId="3" fillId="0" borderId="36" xfId="1" applyFont="1" applyFill="1" applyBorder="1" applyAlignment="1">
      <alignment vertical="center" shrinkToFit="1"/>
    </xf>
    <xf numFmtId="6" fontId="3" fillId="0" borderId="19" xfId="1" applyNumberFormat="1" applyFont="1" applyFill="1" applyBorder="1" applyAlignment="1">
      <alignment vertical="center" shrinkToFit="1"/>
    </xf>
    <xf numFmtId="0" fontId="3" fillId="0" borderId="19" xfId="0" applyFont="1" applyBorder="1" applyAlignment="1">
      <alignment vertical="center" shrinkToFit="1"/>
    </xf>
    <xf numFmtId="5" fontId="3" fillId="0" borderId="1" xfId="0" applyNumberFormat="1" applyFont="1" applyBorder="1" applyAlignment="1">
      <alignment shrinkToFit="1"/>
    </xf>
    <xf numFmtId="0" fontId="15" fillId="0" borderId="0" xfId="0" applyFont="1"/>
    <xf numFmtId="6" fontId="3" fillId="0" borderId="19" xfId="0" applyNumberFormat="1" applyFont="1" applyBorder="1" applyAlignment="1">
      <alignment vertical="center" shrinkToFit="1"/>
    </xf>
    <xf numFmtId="0" fontId="16" fillId="0" borderId="0" xfId="2" applyFont="1" applyAlignment="1">
      <alignment vertical="center"/>
    </xf>
    <xf numFmtId="0" fontId="17" fillId="0" borderId="0" xfId="0" applyFont="1"/>
    <xf numFmtId="49" fontId="3" fillId="5" borderId="16" xfId="0" applyNumberFormat="1" applyFont="1" applyFill="1" applyBorder="1" applyAlignment="1">
      <alignment horizontal="right" vertical="center" shrinkToFit="1"/>
    </xf>
    <xf numFmtId="176" fontId="3" fillId="5" borderId="4" xfId="0" applyNumberFormat="1" applyFont="1" applyFill="1" applyBorder="1" applyAlignment="1">
      <alignment vertical="center" shrinkToFit="1"/>
    </xf>
    <xf numFmtId="49" fontId="3" fillId="5" borderId="17" xfId="0" applyNumberFormat="1" applyFont="1" applyFill="1" applyBorder="1" applyAlignment="1">
      <alignment vertical="center" wrapText="1"/>
    </xf>
    <xf numFmtId="38" fontId="3" fillId="5" borderId="17" xfId="1" applyFont="1" applyFill="1" applyBorder="1" applyAlignment="1">
      <alignment vertical="center" shrinkToFit="1"/>
    </xf>
    <xf numFmtId="0" fontId="3" fillId="5" borderId="17" xfId="0" applyFont="1" applyFill="1" applyBorder="1" applyAlignment="1">
      <alignment horizontal="center" vertical="center" shrinkToFit="1"/>
    </xf>
    <xf numFmtId="49" fontId="3" fillId="5" borderId="10" xfId="0" applyNumberFormat="1" applyFont="1" applyFill="1" applyBorder="1" applyAlignment="1">
      <alignment horizontal="right" vertical="center" shrinkToFit="1"/>
    </xf>
    <xf numFmtId="176" fontId="3" fillId="5" borderId="11" xfId="0" applyNumberFormat="1" applyFont="1" applyFill="1" applyBorder="1" applyAlignment="1">
      <alignment vertical="center" shrinkToFit="1"/>
    </xf>
    <xf numFmtId="49" fontId="3" fillId="5" borderId="12" xfId="0" applyNumberFormat="1" applyFont="1" applyFill="1" applyBorder="1" applyAlignment="1">
      <alignment vertical="center" wrapText="1"/>
    </xf>
    <xf numFmtId="38" fontId="3" fillId="5" borderId="12" xfId="1" applyFont="1" applyFill="1" applyBorder="1" applyAlignment="1">
      <alignment vertical="center" shrinkToFit="1"/>
    </xf>
    <xf numFmtId="0" fontId="3" fillId="5" borderId="12" xfId="0" applyFont="1" applyFill="1" applyBorder="1" applyAlignment="1">
      <alignment horizontal="center" vertical="center" shrinkToFit="1"/>
    </xf>
    <xf numFmtId="49" fontId="3" fillId="5" borderId="13" xfId="0" applyNumberFormat="1" applyFont="1" applyFill="1" applyBorder="1" applyAlignment="1">
      <alignment horizontal="right" vertical="center" shrinkToFit="1"/>
    </xf>
    <xf numFmtId="176" fontId="3" fillId="5" borderId="14" xfId="0" applyNumberFormat="1" applyFont="1" applyFill="1" applyBorder="1" applyAlignment="1">
      <alignment vertical="center" shrinkToFit="1"/>
    </xf>
    <xf numFmtId="49" fontId="3" fillId="5" borderId="15" xfId="0" applyNumberFormat="1" applyFont="1" applyFill="1" applyBorder="1" applyAlignment="1">
      <alignment vertical="center" wrapText="1"/>
    </xf>
    <xf numFmtId="38" fontId="3" fillId="5" borderId="15" xfId="1" applyFont="1" applyFill="1" applyBorder="1" applyAlignment="1">
      <alignment vertical="center" shrinkToFit="1"/>
    </xf>
    <xf numFmtId="0" fontId="3" fillId="5" borderId="15" xfId="0" applyFont="1" applyFill="1" applyBorder="1" applyAlignment="1">
      <alignment horizontal="center" vertical="center" shrinkToFit="1"/>
    </xf>
    <xf numFmtId="0" fontId="3" fillId="5" borderId="17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3" fillId="5" borderId="15" xfId="0" applyFont="1" applyFill="1" applyBorder="1" applyAlignment="1">
      <alignment vertical="center" wrapText="1"/>
    </xf>
    <xf numFmtId="5" fontId="3" fillId="5" borderId="0" xfId="0" applyNumberFormat="1" applyFont="1" applyFill="1" applyAlignment="1">
      <alignment shrinkToFit="1"/>
    </xf>
    <xf numFmtId="5" fontId="3" fillId="5" borderId="1" xfId="0" applyNumberFormat="1" applyFont="1" applyFill="1" applyBorder="1" applyAlignment="1">
      <alignment shrinkToFit="1"/>
    </xf>
    <xf numFmtId="5" fontId="3" fillId="5" borderId="2" xfId="0" applyNumberFormat="1" applyFont="1" applyFill="1" applyBorder="1" applyAlignment="1">
      <alignment shrinkToFit="1"/>
    </xf>
    <xf numFmtId="178" fontId="3" fillId="5" borderId="9" xfId="0" applyNumberFormat="1" applyFont="1" applyFill="1" applyBorder="1" applyAlignment="1">
      <alignment horizontal="center" vertical="center"/>
    </xf>
    <xf numFmtId="5" fontId="3" fillId="5" borderId="9" xfId="1" applyNumberFormat="1" applyFont="1" applyFill="1" applyBorder="1" applyAlignment="1">
      <alignment vertical="center"/>
    </xf>
    <xf numFmtId="5" fontId="3" fillId="5" borderId="12" xfId="1" applyNumberFormat="1" applyFont="1" applyFill="1" applyBorder="1" applyAlignment="1">
      <alignment vertical="center"/>
    </xf>
    <xf numFmtId="5" fontId="3" fillId="5" borderId="15" xfId="1" applyNumberFormat="1" applyFont="1" applyFill="1" applyBorder="1" applyAlignment="1">
      <alignment vertical="center"/>
    </xf>
    <xf numFmtId="49" fontId="3" fillId="5" borderId="16" xfId="0" applyNumberFormat="1" applyFont="1" applyFill="1" applyBorder="1" applyAlignment="1">
      <alignment horizontal="right" vertical="center"/>
    </xf>
    <xf numFmtId="176" fontId="3" fillId="5" borderId="4" xfId="0" applyNumberFormat="1" applyFont="1" applyFill="1" applyBorder="1" applyAlignment="1">
      <alignment vertical="center"/>
    </xf>
    <xf numFmtId="49" fontId="3" fillId="5" borderId="17" xfId="0" applyNumberFormat="1" applyFont="1" applyFill="1" applyBorder="1" applyAlignment="1">
      <alignment vertical="center"/>
    </xf>
    <xf numFmtId="38" fontId="3" fillId="5" borderId="17" xfId="1" applyFont="1" applyFill="1" applyBorder="1" applyAlignment="1">
      <alignment vertical="center"/>
    </xf>
    <xf numFmtId="0" fontId="3" fillId="5" borderId="17" xfId="0" applyFont="1" applyFill="1" applyBorder="1" applyAlignment="1">
      <alignment horizontal="center" vertical="center"/>
    </xf>
    <xf numFmtId="49" fontId="3" fillId="5" borderId="10" xfId="0" applyNumberFormat="1" applyFont="1" applyFill="1" applyBorder="1" applyAlignment="1">
      <alignment horizontal="right" vertical="center"/>
    </xf>
    <xf numFmtId="176" fontId="3" fillId="5" borderId="11" xfId="0" applyNumberFormat="1" applyFont="1" applyFill="1" applyBorder="1" applyAlignment="1">
      <alignment vertical="center"/>
    </xf>
    <xf numFmtId="49" fontId="3" fillId="5" borderId="12" xfId="0" applyNumberFormat="1" applyFont="1" applyFill="1" applyBorder="1" applyAlignment="1">
      <alignment vertical="center"/>
    </xf>
    <xf numFmtId="38" fontId="3" fillId="5" borderId="12" xfId="1" applyFont="1" applyFill="1" applyBorder="1" applyAlignment="1">
      <alignment vertical="center"/>
    </xf>
    <xf numFmtId="0" fontId="3" fillId="5" borderId="12" xfId="0" applyFont="1" applyFill="1" applyBorder="1" applyAlignment="1">
      <alignment horizontal="center" vertical="center"/>
    </xf>
    <xf numFmtId="49" fontId="3" fillId="5" borderId="13" xfId="0" applyNumberFormat="1" applyFont="1" applyFill="1" applyBorder="1" applyAlignment="1">
      <alignment horizontal="right" vertical="center"/>
    </xf>
    <xf numFmtId="176" fontId="3" fillId="5" borderId="14" xfId="0" applyNumberFormat="1" applyFont="1" applyFill="1" applyBorder="1" applyAlignment="1">
      <alignment vertical="center"/>
    </xf>
    <xf numFmtId="49" fontId="3" fillId="5" borderId="15" xfId="0" applyNumberFormat="1" applyFont="1" applyFill="1" applyBorder="1" applyAlignment="1">
      <alignment vertical="center"/>
    </xf>
    <xf numFmtId="38" fontId="3" fillId="5" borderId="15" xfId="1" applyFont="1" applyFill="1" applyBorder="1" applyAlignment="1">
      <alignment vertical="center"/>
    </xf>
    <xf numFmtId="0" fontId="3" fillId="5" borderId="15" xfId="0" applyFont="1" applyFill="1" applyBorder="1" applyAlignment="1">
      <alignment horizontal="center" vertical="center"/>
    </xf>
    <xf numFmtId="5" fontId="3" fillId="5" borderId="0" xfId="0" applyNumberFormat="1" applyFont="1" applyFill="1"/>
    <xf numFmtId="5" fontId="3" fillId="5" borderId="1" xfId="0" applyNumberFormat="1" applyFont="1" applyFill="1" applyBorder="1"/>
    <xf numFmtId="5" fontId="3" fillId="5" borderId="2" xfId="0" applyNumberFormat="1" applyFont="1" applyFill="1" applyBorder="1"/>
    <xf numFmtId="0" fontId="3" fillId="5" borderId="12" xfId="0" applyFont="1" applyFill="1" applyBorder="1" applyAlignment="1">
      <alignment vertical="center"/>
    </xf>
    <xf numFmtId="0" fontId="3" fillId="5" borderId="15" xfId="0" applyFont="1" applyFill="1" applyBorder="1" applyAlignment="1">
      <alignment vertical="center"/>
    </xf>
    <xf numFmtId="0" fontId="3" fillId="4" borderId="0" xfId="0" applyFont="1" applyFill="1" applyAlignment="1">
      <alignment horizontal="center"/>
    </xf>
    <xf numFmtId="0" fontId="9" fillId="0" borderId="28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18" fillId="6" borderId="6" xfId="2" applyFont="1" applyFill="1" applyBorder="1" applyAlignment="1">
      <alignment horizontal="center" vertical="center" wrapText="1"/>
    </xf>
    <xf numFmtId="0" fontId="18" fillId="6" borderId="20" xfId="2" applyFont="1" applyFill="1" applyBorder="1" applyAlignment="1">
      <alignment horizontal="center" vertical="center" wrapText="1"/>
    </xf>
    <xf numFmtId="0" fontId="18" fillId="6" borderId="7" xfId="2" applyFont="1" applyFill="1" applyBorder="1" applyAlignment="1">
      <alignment horizontal="center" vertical="center" wrapText="1"/>
    </xf>
    <xf numFmtId="0" fontId="9" fillId="0" borderId="21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0" fontId="9" fillId="0" borderId="24" xfId="2" applyFont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9" fillId="0" borderId="25" xfId="2" applyFont="1" applyBorder="1" applyAlignment="1">
      <alignment horizontal="center" vertical="center"/>
    </xf>
    <xf numFmtId="0" fontId="9" fillId="0" borderId="26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0" fontId="9" fillId="0" borderId="27" xfId="2" applyFont="1" applyBorder="1" applyAlignment="1">
      <alignment horizontal="center" vertical="center"/>
    </xf>
    <xf numFmtId="0" fontId="9" fillId="0" borderId="22" xfId="2" applyFont="1" applyBorder="1"/>
    <xf numFmtId="0" fontId="9" fillId="0" borderId="0" xfId="2" applyFont="1"/>
    <xf numFmtId="0" fontId="10" fillId="0" borderId="0" xfId="2" applyFont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9" fillId="0" borderId="20" xfId="2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9" fillId="6" borderId="6" xfId="2" applyFont="1" applyFill="1" applyBorder="1" applyAlignment="1">
      <alignment horizontal="center" vertical="center"/>
    </xf>
    <xf numFmtId="0" fontId="9" fillId="6" borderId="20" xfId="2" applyFont="1" applyFill="1" applyBorder="1" applyAlignment="1">
      <alignment horizontal="center" vertical="center"/>
    </xf>
    <xf numFmtId="0" fontId="9" fillId="6" borderId="7" xfId="2" applyFont="1" applyFill="1" applyBorder="1" applyAlignment="1">
      <alignment horizontal="center" vertical="center"/>
    </xf>
    <xf numFmtId="0" fontId="9" fillId="6" borderId="5" xfId="2" applyFont="1" applyFill="1" applyBorder="1" applyAlignment="1">
      <alignment horizontal="center" vertical="center"/>
    </xf>
    <xf numFmtId="0" fontId="9" fillId="0" borderId="32" xfId="2" applyFont="1" applyBorder="1" applyAlignment="1">
      <alignment horizontal="center" vertical="center"/>
    </xf>
    <xf numFmtId="0" fontId="9" fillId="6" borderId="21" xfId="2" applyFont="1" applyFill="1" applyBorder="1" applyAlignment="1">
      <alignment horizontal="center" vertical="center" wrapText="1"/>
    </xf>
    <xf numFmtId="0" fontId="9" fillId="6" borderId="22" xfId="2" applyFont="1" applyFill="1" applyBorder="1" applyAlignment="1">
      <alignment horizontal="center" vertical="center" wrapText="1"/>
    </xf>
    <xf numFmtId="0" fontId="9" fillId="6" borderId="23" xfId="2" applyFont="1" applyFill="1" applyBorder="1" applyAlignment="1">
      <alignment horizontal="center" vertical="center" wrapText="1"/>
    </xf>
    <xf numFmtId="0" fontId="9" fillId="6" borderId="24" xfId="2" applyFont="1" applyFill="1" applyBorder="1" applyAlignment="1">
      <alignment horizontal="center" vertical="center" wrapText="1"/>
    </xf>
    <xf numFmtId="0" fontId="9" fillId="6" borderId="0" xfId="2" applyFont="1" applyFill="1" applyAlignment="1">
      <alignment horizontal="center" vertical="center" wrapText="1"/>
    </xf>
    <xf numFmtId="0" fontId="9" fillId="6" borderId="25" xfId="2" applyFont="1" applyFill="1" applyBorder="1" applyAlignment="1">
      <alignment horizontal="center" vertical="center" wrapText="1"/>
    </xf>
    <xf numFmtId="0" fontId="9" fillId="6" borderId="26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7" xfId="2" applyFont="1" applyFill="1" applyBorder="1" applyAlignment="1">
      <alignment horizontal="center" vertical="center" wrapText="1"/>
    </xf>
    <xf numFmtId="0" fontId="9" fillId="6" borderId="26" xfId="2" applyFont="1" applyFill="1" applyBorder="1" applyAlignment="1">
      <alignment horizontal="center" vertical="center"/>
    </xf>
    <xf numFmtId="0" fontId="9" fillId="6" borderId="1" xfId="2" applyFont="1" applyFill="1" applyBorder="1" applyAlignment="1">
      <alignment horizontal="center" vertical="center"/>
    </xf>
    <xf numFmtId="0" fontId="9" fillId="6" borderId="27" xfId="2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4E41DD1E-E082-4681-96CF-3D547B0C3899}"/>
  </cellStyles>
  <dxfs count="0"/>
  <tableStyles count="0" defaultTableStyle="TableStyleMedium2" defaultPivotStyle="PivotStyleLight16"/>
  <colors>
    <mruColors>
      <color rgb="FFFFFFE2"/>
      <color rgb="FFFAFE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worksheet" Target="worksheets/sheet9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8</xdr:col>
      <xdr:colOff>38100</xdr:colOff>
      <xdr:row>2</xdr:row>
      <xdr:rowOff>76201</xdr:rowOff>
    </xdr:from>
    <xdr:to>
      <xdr:col>14</xdr:col>
      <xdr:colOff>438150</xdr:colOff>
      <xdr:row>4</xdr:row>
      <xdr:rowOff>76201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7E61C1B-DE5F-966A-A1DB-6A8976E9B3E3}"/>
            </a:ext>
          </a:extLst>
        </xdr:cNvPr>
        <xdr:cNvSpPr txBox="1"/>
      </xdr:nvSpPr>
      <xdr:spPr>
        <a:xfrm>
          <a:off x="10096500" y="628651"/>
          <a:ext cx="5638800" cy="552450"/>
        </a:xfrm>
        <a:prstGeom prst="rect">
          <a:avLst/>
        </a:prstGeom>
        <a:solidFill>
          <a:schemeClr val="accent2">
            <a:lumMod val="20%"/>
            <a:lumOff val="80%"/>
          </a:schemeClr>
        </a:solidFill>
        <a:ln w="9525" cmpd="sng">
          <a:solidFill>
            <a:schemeClr val="lt1">
              <a:shade val="50%"/>
            </a:schemeClr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4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出来高で請求しない場合は、工事現場別明細と表紙のみで</a:t>
          </a:r>
          <a:r>
            <a:rPr kumimoji="1" lang="en-US" altLang="ja-JP" sz="14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OK</a:t>
          </a:r>
          <a:r>
            <a:rPr kumimoji="1" lang="ja-JP" altLang="en-US" sz="14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です。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28</xdr:col>
      <xdr:colOff>190500</xdr:colOff>
      <xdr:row>10</xdr:row>
      <xdr:rowOff>161925</xdr:rowOff>
    </xdr:from>
    <xdr:to>
      <xdr:col>30</xdr:col>
      <xdr:colOff>142875</xdr:colOff>
      <xdr:row>11</xdr:row>
      <xdr:rowOff>190500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9594B3CE-E534-4E12-80DF-CEA672CE3B86}"/>
            </a:ext>
          </a:extLst>
        </xdr:cNvPr>
        <xdr:cNvSpPr/>
      </xdr:nvSpPr>
      <xdr:spPr>
        <a:xfrm>
          <a:off x="5791200" y="2705100"/>
          <a:ext cx="352425" cy="352425"/>
        </a:xfrm>
        <a:prstGeom prst="ellipse">
          <a:avLst/>
        </a:prstGeom>
        <a:noFill/>
        <a:ln w="3175"/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0</xdr:colOff>
      <xdr:row>10</xdr:row>
      <xdr:rowOff>209550</xdr:rowOff>
    </xdr:from>
    <xdr:to>
      <xdr:col>30</xdr:col>
      <xdr:colOff>161925</xdr:colOff>
      <xdr:row>11</xdr:row>
      <xdr:rowOff>200025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4C35E16-7428-4123-A250-4FE97B068E1C}"/>
            </a:ext>
          </a:extLst>
        </xdr:cNvPr>
        <xdr:cNvSpPr txBox="1"/>
      </xdr:nvSpPr>
      <xdr:spPr>
        <a:xfrm>
          <a:off x="5800725" y="2752725"/>
          <a:ext cx="3619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印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01F14-2BCF-49B6-92BD-C9EC947E4EAF}">
  <sheetPr>
    <tabColor theme="5"/>
  </sheetPr>
  <dimension ref="A1:Q18"/>
  <sheetViews>
    <sheetView showZeros="0" workbookViewId="0">
      <selection activeCell="B7" sqref="B7"/>
    </sheetView>
  </sheetViews>
  <sheetFormatPr defaultColWidth="12.625" defaultRowHeight="21.95" customHeight="1" x14ac:dyDescent="0.15"/>
  <cols>
    <col min="1" max="1" width="8.625" style="3" customWidth="1"/>
    <col min="2" max="2" width="5.625" style="3" customWidth="1"/>
    <col min="3" max="3" width="22.625" style="3" customWidth="1"/>
    <col min="4" max="4" width="18.625" style="3" customWidth="1"/>
    <col min="5" max="5" width="8.625" style="4" customWidth="1"/>
    <col min="6" max="6" width="6.625" style="2" customWidth="1"/>
    <col min="7" max="9" width="13.625" style="4" customWidth="1"/>
    <col min="10" max="10" width="13.625" style="3" customWidth="1"/>
    <col min="11" max="11" width="5.625" style="3" customWidth="1"/>
    <col min="12" max="12" width="12.625" style="3"/>
    <col min="13" max="13" width="5.625" style="3" customWidth="1"/>
    <col min="14" max="16384" width="12.625" style="3"/>
  </cols>
  <sheetData>
    <row r="1" spans="1:17" s="1" customFormat="1" ht="21.95" customHeight="1" x14ac:dyDescent="0.3">
      <c r="A1" s="86" t="s">
        <v>174</v>
      </c>
      <c r="B1" s="41">
        <v>1</v>
      </c>
      <c r="C1" s="9" t="s">
        <v>32</v>
      </c>
      <c r="D1" s="9"/>
      <c r="E1" s="10" t="s">
        <v>22</v>
      </c>
      <c r="F1" s="11"/>
      <c r="G1" s="12"/>
      <c r="H1" s="33" t="s">
        <v>33</v>
      </c>
      <c r="I1" s="33"/>
      <c r="J1" s="116"/>
      <c r="K1" s="9"/>
      <c r="L1" s="228" t="s">
        <v>161</v>
      </c>
      <c r="M1" s="228"/>
      <c r="N1" s="228"/>
    </row>
    <row r="2" spans="1:17" s="1" customFormat="1" ht="21.95" customHeight="1" x14ac:dyDescent="0.45">
      <c r="E2" s="32"/>
      <c r="F2" s="13"/>
      <c r="G2" s="14"/>
      <c r="H2" s="14"/>
      <c r="I2" s="14"/>
      <c r="J2" s="15"/>
      <c r="L2" s="118" t="s">
        <v>160</v>
      </c>
      <c r="M2" s="118"/>
      <c r="N2" s="118"/>
      <c r="O2" s="118"/>
      <c r="P2" s="118"/>
      <c r="Q2" s="118"/>
    </row>
    <row r="3" spans="1:17" s="1" customFormat="1" ht="21.95" customHeight="1" x14ac:dyDescent="0.3">
      <c r="B3" s="9"/>
      <c r="C3" s="42" t="s">
        <v>2</v>
      </c>
      <c r="D3" s="9" t="s">
        <v>40</v>
      </c>
      <c r="F3" s="30" t="s">
        <v>34</v>
      </c>
      <c r="G3" s="35"/>
      <c r="H3" s="25"/>
      <c r="I3" s="25"/>
      <c r="J3" s="24"/>
    </row>
    <row r="4" spans="1:17" s="1" customFormat="1" ht="21.95" customHeight="1" x14ac:dyDescent="0.25">
      <c r="C4" s="1" t="s">
        <v>24</v>
      </c>
      <c r="F4" s="30" t="s">
        <v>35</v>
      </c>
      <c r="G4" s="36"/>
      <c r="H4" s="26"/>
      <c r="I4" s="26"/>
      <c r="J4" s="27"/>
    </row>
    <row r="5" spans="1:17" s="1" customFormat="1" ht="21.95" customHeight="1" x14ac:dyDescent="0.25">
      <c r="B5" s="30" t="s">
        <v>29</v>
      </c>
      <c r="C5" s="159"/>
      <c r="D5" s="159"/>
      <c r="F5" s="30" t="s">
        <v>36</v>
      </c>
      <c r="G5" s="36"/>
      <c r="H5" s="26"/>
      <c r="I5" s="26"/>
      <c r="J5" s="27"/>
    </row>
    <row r="6" spans="1:17" s="1" customFormat="1" ht="21.95" customHeight="1" x14ac:dyDescent="0.25">
      <c r="C6" s="160" t="s">
        <v>38</v>
      </c>
      <c r="D6" s="161"/>
      <c r="F6" s="31" t="s">
        <v>37</v>
      </c>
      <c r="G6" s="37" t="s">
        <v>99</v>
      </c>
      <c r="H6" s="28"/>
      <c r="I6" s="28"/>
      <c r="J6" s="29"/>
    </row>
    <row r="7" spans="1:17" s="1" customFormat="1" ht="21.95" customHeight="1" x14ac:dyDescent="0.25">
      <c r="C7" s="13" t="s">
        <v>27</v>
      </c>
      <c r="D7" s="38"/>
      <c r="E7" s="14"/>
      <c r="F7" s="13"/>
      <c r="G7" s="16"/>
      <c r="H7" s="16"/>
      <c r="I7" s="16"/>
    </row>
    <row r="8" spans="1:17" s="1" customFormat="1" ht="21.95" customHeight="1" x14ac:dyDescent="0.25">
      <c r="E8" s="16"/>
      <c r="F8" s="13"/>
      <c r="G8" s="145"/>
      <c r="H8" s="150" t="s">
        <v>155</v>
      </c>
      <c r="I8" s="150" t="s">
        <v>154</v>
      </c>
      <c r="J8" s="150" t="s">
        <v>156</v>
      </c>
    </row>
    <row r="9" spans="1:17" s="23" customFormat="1" ht="21.95" customHeight="1" x14ac:dyDescent="0.3">
      <c r="A9" s="17"/>
      <c r="B9" s="18" t="s">
        <v>3</v>
      </c>
      <c r="C9" s="157">
        <f>$J$18</f>
        <v>0</v>
      </c>
      <c r="D9" s="20" t="s">
        <v>12</v>
      </c>
      <c r="E9" s="21"/>
      <c r="F9" s="22"/>
      <c r="H9" s="178">
        <f>$H$18</f>
        <v>0</v>
      </c>
      <c r="I9" s="155">
        <f>$I$18</f>
        <v>0</v>
      </c>
      <c r="J9" s="155">
        <v>0</v>
      </c>
    </row>
    <row r="11" spans="1:17" s="2" customFormat="1" ht="21.95" customHeight="1" x14ac:dyDescent="0.15">
      <c r="A11" s="45" t="s">
        <v>0</v>
      </c>
      <c r="B11" s="45"/>
      <c r="C11" s="5" t="s">
        <v>4</v>
      </c>
      <c r="D11" s="5" t="s">
        <v>5</v>
      </c>
      <c r="E11" s="6" t="s">
        <v>6</v>
      </c>
      <c r="F11" s="5" t="s">
        <v>11</v>
      </c>
      <c r="G11" s="6" t="s">
        <v>7</v>
      </c>
      <c r="H11" s="6" t="s">
        <v>79</v>
      </c>
      <c r="I11" s="6" t="s">
        <v>152</v>
      </c>
      <c r="J11" s="5" t="s">
        <v>95</v>
      </c>
      <c r="K11" s="5" t="s">
        <v>97</v>
      </c>
    </row>
    <row r="12" spans="1:17" ht="39.950000000000003" customHeight="1" x14ac:dyDescent="0.15">
      <c r="A12" s="47"/>
      <c r="B12" s="48"/>
      <c r="C12" s="50"/>
      <c r="D12" s="50"/>
      <c r="E12" s="151"/>
      <c r="F12" s="152"/>
      <c r="G12" s="151"/>
      <c r="H12" s="164">
        <f t="shared" ref="H12:H17" si="0">E12*G12</f>
        <v>0</v>
      </c>
      <c r="I12" s="165">
        <f>ROUNDDOWN(H12*0.1,1)</f>
        <v>0</v>
      </c>
      <c r="J12" s="166">
        <f>ROUNDDOWN(H12*1.1,1)</f>
        <v>0</v>
      </c>
      <c r="K12" s="167"/>
    </row>
    <row r="13" spans="1:17" ht="39.950000000000003" customHeight="1" x14ac:dyDescent="0.15">
      <c r="A13" s="53"/>
      <c r="B13" s="54"/>
      <c r="C13" s="56"/>
      <c r="D13" s="56"/>
      <c r="E13" s="153"/>
      <c r="F13" s="154"/>
      <c r="G13" s="153"/>
      <c r="H13" s="164">
        <f t="shared" si="0"/>
        <v>0</v>
      </c>
      <c r="I13" s="165">
        <f t="shared" ref="I13:I17" si="1">ROUNDDOWN(H13*0.1,1)</f>
        <v>0</v>
      </c>
      <c r="J13" s="166">
        <f t="shared" ref="J13:J17" si="2">ROUNDDOWN(H13*1.1,1)</f>
        <v>0</v>
      </c>
      <c r="K13" s="168"/>
    </row>
    <row r="14" spans="1:17" ht="39.950000000000003" customHeight="1" x14ac:dyDescent="0.15">
      <c r="A14" s="53"/>
      <c r="B14" s="54"/>
      <c r="C14" s="56"/>
      <c r="D14" s="56"/>
      <c r="E14" s="153"/>
      <c r="F14" s="154"/>
      <c r="G14" s="153"/>
      <c r="H14" s="164">
        <f t="shared" si="0"/>
        <v>0</v>
      </c>
      <c r="I14" s="165">
        <f t="shared" si="1"/>
        <v>0</v>
      </c>
      <c r="J14" s="166">
        <f t="shared" si="2"/>
        <v>0</v>
      </c>
      <c r="K14" s="168"/>
    </row>
    <row r="15" spans="1:17" ht="39.950000000000003" customHeight="1" x14ac:dyDescent="0.15">
      <c r="A15" s="53"/>
      <c r="B15" s="54"/>
      <c r="C15" s="56"/>
      <c r="D15" s="56"/>
      <c r="E15" s="153"/>
      <c r="F15" s="154"/>
      <c r="G15" s="153"/>
      <c r="H15" s="164">
        <f t="shared" si="0"/>
        <v>0</v>
      </c>
      <c r="I15" s="164">
        <f t="shared" si="1"/>
        <v>0</v>
      </c>
      <c r="J15" s="169">
        <f t="shared" si="2"/>
        <v>0</v>
      </c>
      <c r="K15" s="168"/>
    </row>
    <row r="16" spans="1:17" ht="39.950000000000003" customHeight="1" x14ac:dyDescent="0.15">
      <c r="A16" s="53"/>
      <c r="B16" s="54"/>
      <c r="C16" s="56"/>
      <c r="D16" s="56"/>
      <c r="E16" s="153"/>
      <c r="F16" s="154"/>
      <c r="G16" s="153"/>
      <c r="H16" s="164">
        <f t="shared" si="0"/>
        <v>0</v>
      </c>
      <c r="I16" s="164">
        <f t="shared" si="1"/>
        <v>0</v>
      </c>
      <c r="J16" s="169">
        <f t="shared" si="2"/>
        <v>0</v>
      </c>
      <c r="K16" s="168"/>
    </row>
    <row r="17" spans="1:11" ht="39.950000000000003" customHeight="1" thickBot="1" x14ac:dyDescent="0.2">
      <c r="A17" s="147"/>
      <c r="B17" s="148"/>
      <c r="C17" s="149"/>
      <c r="D17" s="149"/>
      <c r="E17" s="162"/>
      <c r="F17" s="163"/>
      <c r="G17" s="162"/>
      <c r="H17" s="170">
        <f t="shared" si="0"/>
        <v>0</v>
      </c>
      <c r="I17" s="170">
        <f t="shared" si="1"/>
        <v>0</v>
      </c>
      <c r="J17" s="171">
        <f t="shared" si="2"/>
        <v>0</v>
      </c>
      <c r="K17" s="172"/>
    </row>
    <row r="18" spans="1:11" ht="39.950000000000003" customHeight="1" thickTop="1" x14ac:dyDescent="0.15">
      <c r="A18" s="141"/>
      <c r="B18" s="142"/>
      <c r="C18" s="143"/>
      <c r="D18" s="144" t="s">
        <v>153</v>
      </c>
      <c r="E18" s="173"/>
      <c r="F18" s="174"/>
      <c r="G18" s="175"/>
      <c r="H18" s="176">
        <f>SUM(H12:H17)</f>
        <v>0</v>
      </c>
      <c r="I18" s="176">
        <f>ROUNDDOWN(H18*0.1,1)</f>
        <v>0</v>
      </c>
      <c r="J18" s="180">
        <f>ROUNDDOWN(H18*1.1,1)</f>
        <v>0</v>
      </c>
      <c r="K18" s="177"/>
    </row>
  </sheetData>
  <mergeCells count="1">
    <mergeCell ref="L1:N1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 / &amp;N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D1A15-BB5B-4E57-A3AB-D00B98E8C0A7}">
  <sheetPr>
    <tabColor theme="7"/>
  </sheetPr>
  <dimension ref="A1:J19"/>
  <sheetViews>
    <sheetView showZeros="0" workbookViewId="0">
      <selection activeCell="B1" sqref="B1"/>
    </sheetView>
  </sheetViews>
  <sheetFormatPr defaultColWidth="12.625" defaultRowHeight="21.95" customHeight="1" x14ac:dyDescent="0.15"/>
  <cols>
    <col min="1" max="1" width="8.625" style="3" customWidth="1"/>
    <col min="2" max="2" width="5.625" style="3" customWidth="1"/>
    <col min="3" max="3" width="22.625" style="3" customWidth="1"/>
    <col min="4" max="4" width="20.625" style="3" customWidth="1"/>
    <col min="5" max="5" width="10.625" style="4" customWidth="1"/>
    <col min="6" max="6" width="6.625" style="2" customWidth="1"/>
    <col min="7" max="7" width="14.625" style="4" customWidth="1"/>
    <col min="8" max="8" width="18.625" style="4" customWidth="1"/>
    <col min="9" max="9" width="20.625" style="3" customWidth="1"/>
    <col min="10" max="10" width="4.625" style="3" customWidth="1"/>
    <col min="11" max="11" width="12.625" style="3"/>
    <col min="12" max="12" width="5.625" style="3" customWidth="1"/>
    <col min="13" max="16384" width="12.625" style="3"/>
  </cols>
  <sheetData>
    <row r="1" spans="1:10" s="1" customFormat="1" ht="21.95" customHeight="1" x14ac:dyDescent="0.3">
      <c r="A1" s="34" t="str">
        <f>請求書!$A$1</f>
        <v>2025年</v>
      </c>
      <c r="B1" s="9">
        <f>請求書!$B$1</f>
        <v>1</v>
      </c>
      <c r="C1" s="9" t="s">
        <v>32</v>
      </c>
      <c r="D1" s="9"/>
      <c r="E1" s="10" t="s">
        <v>96</v>
      </c>
      <c r="F1" s="11"/>
      <c r="G1" s="12"/>
      <c r="H1" s="33" t="s">
        <v>33</v>
      </c>
      <c r="I1" s="117">
        <f>請求書!$J$1</f>
        <v>0</v>
      </c>
      <c r="J1" s="9"/>
    </row>
    <row r="2" spans="1:10" s="1" customFormat="1" ht="21.95" customHeight="1" x14ac:dyDescent="0.45">
      <c r="E2" s="32"/>
      <c r="F2" s="13"/>
      <c r="G2" s="14"/>
      <c r="H2" s="14"/>
      <c r="I2" s="15"/>
    </row>
    <row r="3" spans="1:10" s="1" customFormat="1" ht="21.95" customHeight="1" x14ac:dyDescent="0.3">
      <c r="B3" s="9"/>
      <c r="C3" s="42" t="s">
        <v>2</v>
      </c>
      <c r="D3" s="9" t="s">
        <v>40</v>
      </c>
      <c r="F3" s="30" t="s">
        <v>34</v>
      </c>
      <c r="G3" s="81">
        <f>請求書!G3</f>
        <v>0</v>
      </c>
      <c r="H3" s="25"/>
      <c r="I3" s="24"/>
    </row>
    <row r="4" spans="1:10" s="1" customFormat="1" ht="21.95" customHeight="1" x14ac:dyDescent="0.25">
      <c r="F4" s="30" t="s">
        <v>35</v>
      </c>
      <c r="G4" s="82">
        <f>請求書!G4</f>
        <v>0</v>
      </c>
      <c r="H4" s="26"/>
      <c r="I4" s="27"/>
    </row>
    <row r="5" spans="1:10" s="1" customFormat="1" ht="21.95" customHeight="1" x14ac:dyDescent="0.25">
      <c r="B5" s="30"/>
      <c r="C5" s="30" t="s">
        <v>77</v>
      </c>
      <c r="D5" s="201"/>
      <c r="E5" s="1" t="s">
        <v>78</v>
      </c>
      <c r="H5" s="30" t="s">
        <v>36</v>
      </c>
      <c r="I5" s="82">
        <f>請求書!G5</f>
        <v>0</v>
      </c>
    </row>
    <row r="6" spans="1:10" s="1" customFormat="1" ht="21.95" customHeight="1" x14ac:dyDescent="0.25">
      <c r="B6" s="34"/>
      <c r="C6" s="34" t="s">
        <v>85</v>
      </c>
      <c r="D6" s="202"/>
      <c r="E6" s="1" t="s">
        <v>78</v>
      </c>
      <c r="H6" s="31" t="s">
        <v>37</v>
      </c>
      <c r="I6" s="83" t="str">
        <f>請求書!G6</f>
        <v>T</v>
      </c>
    </row>
    <row r="7" spans="1:10" s="1" customFormat="1" ht="21.95" customHeight="1" x14ac:dyDescent="0.25">
      <c r="B7" s="30"/>
      <c r="C7" s="30" t="s">
        <v>73</v>
      </c>
      <c r="D7" s="201"/>
      <c r="E7" s="1" t="s">
        <v>78</v>
      </c>
      <c r="H7" s="28"/>
      <c r="I7" s="29"/>
    </row>
    <row r="8" spans="1:10" s="1" customFormat="1" ht="21.95" customHeight="1" thickBot="1" x14ac:dyDescent="0.3">
      <c r="B8" s="85"/>
      <c r="C8" s="85" t="s">
        <v>74</v>
      </c>
      <c r="D8" s="203"/>
      <c r="E8" s="1" t="s">
        <v>78</v>
      </c>
      <c r="F8" s="13"/>
      <c r="G8" s="16"/>
      <c r="H8" s="16"/>
    </row>
    <row r="9" spans="1:10" s="1" customFormat="1" ht="21.95" customHeight="1" thickTop="1" x14ac:dyDescent="0.25">
      <c r="B9" s="30"/>
      <c r="C9" s="30" t="s">
        <v>75</v>
      </c>
      <c r="D9" s="156">
        <f>(D5+D6)-(D7+D8)</f>
        <v>0</v>
      </c>
      <c r="E9" s="1" t="s">
        <v>78</v>
      </c>
      <c r="F9" s="13"/>
      <c r="G9" s="16"/>
      <c r="H9" s="16"/>
    </row>
    <row r="10" spans="1:10" s="1" customFormat="1" ht="21.95" customHeight="1" x14ac:dyDescent="0.25">
      <c r="B10" s="30"/>
      <c r="C10" s="30"/>
      <c r="E10" s="16"/>
      <c r="F10" s="13"/>
      <c r="G10" s="145" t="s">
        <v>39</v>
      </c>
      <c r="H10" s="145" t="s">
        <v>30</v>
      </c>
      <c r="I10" s="146" t="s">
        <v>80</v>
      </c>
    </row>
    <row r="11" spans="1:10" s="23" customFormat="1" ht="21.95" customHeight="1" x14ac:dyDescent="0.3">
      <c r="A11" s="17"/>
      <c r="B11" s="18" t="s">
        <v>3</v>
      </c>
      <c r="C11" s="157">
        <f>SUM(G11:I11)</f>
        <v>0</v>
      </c>
      <c r="D11" s="20" t="s">
        <v>12</v>
      </c>
      <c r="E11" s="21"/>
      <c r="F11" s="22"/>
      <c r="G11" s="202"/>
      <c r="H11" s="202">
        <f>ROUNDDOWN(I11*0.1,1)</f>
        <v>0</v>
      </c>
      <c r="I11" s="158">
        <f>SUM(H14:H964)</f>
        <v>0</v>
      </c>
    </row>
    <row r="13" spans="1:10" s="2" customFormat="1" ht="21.95" customHeight="1" x14ac:dyDescent="0.15">
      <c r="A13" s="7" t="s">
        <v>0</v>
      </c>
      <c r="B13" s="8"/>
      <c r="C13" s="5" t="s">
        <v>4</v>
      </c>
      <c r="D13" s="5" t="s">
        <v>5</v>
      </c>
      <c r="E13" s="6" t="s">
        <v>6</v>
      </c>
      <c r="F13" s="5" t="s">
        <v>11</v>
      </c>
      <c r="G13" s="6" t="s">
        <v>7</v>
      </c>
      <c r="H13" s="6" t="s">
        <v>8</v>
      </c>
      <c r="I13" s="5" t="s">
        <v>1</v>
      </c>
    </row>
    <row r="14" spans="1:10" ht="39.950000000000003" customHeight="1" x14ac:dyDescent="0.15">
      <c r="A14" s="183"/>
      <c r="B14" s="184"/>
      <c r="C14" s="185"/>
      <c r="D14" s="185"/>
      <c r="E14" s="186"/>
      <c r="F14" s="187"/>
      <c r="G14" s="186"/>
      <c r="H14" s="94">
        <f>E14*G14</f>
        <v>0</v>
      </c>
      <c r="I14" s="198"/>
    </row>
    <row r="15" spans="1:10" ht="39.950000000000003" customHeight="1" x14ac:dyDescent="0.15">
      <c r="A15" s="188"/>
      <c r="B15" s="189"/>
      <c r="C15" s="190"/>
      <c r="D15" s="190"/>
      <c r="E15" s="191"/>
      <c r="F15" s="192"/>
      <c r="G15" s="191"/>
      <c r="H15" s="95">
        <f t="shared" ref="H15:H19" si="0">E15*G15</f>
        <v>0</v>
      </c>
      <c r="I15" s="199"/>
    </row>
    <row r="16" spans="1:10" ht="39.950000000000003" customHeight="1" x14ac:dyDescent="0.15">
      <c r="A16" s="188"/>
      <c r="B16" s="189"/>
      <c r="C16" s="190"/>
      <c r="D16" s="190"/>
      <c r="E16" s="191"/>
      <c r="F16" s="192"/>
      <c r="G16" s="191"/>
      <c r="H16" s="95">
        <f t="shared" si="0"/>
        <v>0</v>
      </c>
      <c r="I16" s="199"/>
    </row>
    <row r="17" spans="1:9" ht="39.950000000000003" customHeight="1" x14ac:dyDescent="0.15">
      <c r="A17" s="188"/>
      <c r="B17" s="189"/>
      <c r="C17" s="190"/>
      <c r="D17" s="190"/>
      <c r="E17" s="191"/>
      <c r="F17" s="192"/>
      <c r="G17" s="191"/>
      <c r="H17" s="96">
        <f t="shared" si="0"/>
        <v>0</v>
      </c>
      <c r="I17" s="199"/>
    </row>
    <row r="18" spans="1:9" ht="39.950000000000003" customHeight="1" x14ac:dyDescent="0.15">
      <c r="A18" s="188"/>
      <c r="B18" s="189"/>
      <c r="C18" s="190"/>
      <c r="D18" s="190"/>
      <c r="E18" s="191"/>
      <c r="F18" s="192"/>
      <c r="G18" s="191"/>
      <c r="H18" s="95">
        <f t="shared" si="0"/>
        <v>0</v>
      </c>
      <c r="I18" s="199"/>
    </row>
    <row r="19" spans="1:9" ht="39.950000000000003" customHeight="1" x14ac:dyDescent="0.15">
      <c r="A19" s="193"/>
      <c r="B19" s="194"/>
      <c r="C19" s="195"/>
      <c r="D19" s="195"/>
      <c r="E19" s="196"/>
      <c r="F19" s="197"/>
      <c r="G19" s="196"/>
      <c r="H19" s="97">
        <f t="shared" si="0"/>
        <v>0</v>
      </c>
      <c r="I19" s="200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&amp;R&amp;"Meiryo UI,標準"&amp;U八木産業担当者チェック欄　　　　　　　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22553-EDF7-488D-9F22-247CEE93B8C0}">
  <sheetPr>
    <tabColor theme="8"/>
  </sheetPr>
  <dimension ref="A1:M17"/>
  <sheetViews>
    <sheetView workbookViewId="0">
      <selection activeCell="K9" sqref="K9"/>
    </sheetView>
  </sheetViews>
  <sheetFormatPr defaultColWidth="12.625" defaultRowHeight="21.95" customHeight="1" x14ac:dyDescent="0.15"/>
  <cols>
    <col min="1" max="1" width="8.625" style="3" customWidth="1"/>
    <col min="2" max="2" width="5.625" style="3" customWidth="1"/>
    <col min="3" max="4" width="22.625" style="3" customWidth="1"/>
    <col min="5" max="5" width="22.625" style="4" customWidth="1"/>
    <col min="6" max="6" width="22.625" style="2" customWidth="1"/>
    <col min="7" max="7" width="22.625" style="4" customWidth="1"/>
    <col min="8" max="8" width="4.625" style="3" customWidth="1"/>
    <col min="9" max="9" width="12.625" style="3"/>
    <col min="10" max="10" width="5.625" style="3" customWidth="1"/>
    <col min="11" max="16384" width="12.625" style="3"/>
  </cols>
  <sheetData>
    <row r="1" spans="1:13" s="1" customFormat="1" ht="21.95" customHeight="1" x14ac:dyDescent="0.3">
      <c r="A1" s="34" t="str">
        <f>請求書!A1</f>
        <v>2025年</v>
      </c>
      <c r="B1" s="9">
        <f>請求書!B1</f>
        <v>1</v>
      </c>
      <c r="C1" s="9" t="s">
        <v>32</v>
      </c>
      <c r="D1" s="10" t="s">
        <v>41</v>
      </c>
      <c r="E1" s="9"/>
      <c r="F1" s="33" t="s">
        <v>33</v>
      </c>
      <c r="G1" s="117">
        <f>請求書!$J$1</f>
        <v>0</v>
      </c>
      <c r="H1" s="9"/>
      <c r="I1" s="182"/>
    </row>
    <row r="2" spans="1:13" s="1" customFormat="1" ht="21.95" customHeight="1" x14ac:dyDescent="0.25">
      <c r="F2" s="14"/>
      <c r="G2" s="14"/>
    </row>
    <row r="3" spans="1:13" s="1" customFormat="1" ht="21.95" customHeight="1" x14ac:dyDescent="0.3">
      <c r="A3" s="87" t="s">
        <v>0</v>
      </c>
      <c r="B3" s="87"/>
      <c r="C3" s="11" t="s">
        <v>4</v>
      </c>
      <c r="D3" s="11" t="s">
        <v>5</v>
      </c>
      <c r="E3" s="9" t="s">
        <v>79</v>
      </c>
      <c r="F3" s="34"/>
      <c r="G3" s="103">
        <f>請求書!$G$3</f>
        <v>0</v>
      </c>
    </row>
    <row r="4" spans="1:13" s="1" customFormat="1" ht="21.95" customHeight="1" x14ac:dyDescent="0.25">
      <c r="A4" s="99"/>
      <c r="B4" s="100"/>
      <c r="C4" s="101"/>
      <c r="D4" s="101"/>
      <c r="E4" s="102"/>
      <c r="F4" s="30"/>
      <c r="G4" s="43"/>
      <c r="J4" s="179"/>
      <c r="K4" s="179"/>
      <c r="L4" s="179"/>
      <c r="M4" s="179"/>
    </row>
    <row r="5" spans="1:13" s="1" customFormat="1" ht="21.95" customHeight="1" x14ac:dyDescent="0.25">
      <c r="A5" s="93"/>
      <c r="B5" s="88"/>
      <c r="C5" s="89"/>
      <c r="D5" s="37"/>
      <c r="E5" s="90"/>
    </row>
    <row r="6" spans="1:13" s="1" customFormat="1" ht="21.95" customHeight="1" x14ac:dyDescent="0.25">
      <c r="A6" s="93"/>
      <c r="B6" s="88"/>
      <c r="C6" s="89"/>
      <c r="D6" s="37"/>
      <c r="E6" s="90"/>
    </row>
    <row r="7" spans="1:13" s="1" customFormat="1" ht="21.95" customHeight="1" x14ac:dyDescent="0.25">
      <c r="A7" s="93"/>
      <c r="B7" s="88"/>
      <c r="C7" s="89"/>
      <c r="D7" s="37"/>
      <c r="E7" s="90"/>
      <c r="F7" s="11" t="s">
        <v>94</v>
      </c>
      <c r="G7" s="104" t="s">
        <v>78</v>
      </c>
    </row>
    <row r="8" spans="1:13" s="1" customFormat="1" ht="21.95" customHeight="1" x14ac:dyDescent="0.25">
      <c r="A8" s="93"/>
      <c r="B8" s="88"/>
      <c r="C8" s="89"/>
      <c r="D8" s="37"/>
      <c r="E8" s="90"/>
      <c r="F8" s="105" t="s">
        <v>93</v>
      </c>
      <c r="G8" s="106">
        <f>E4</f>
        <v>0</v>
      </c>
    </row>
    <row r="9" spans="1:13" s="1" customFormat="1" ht="21.95" customHeight="1" x14ac:dyDescent="0.25">
      <c r="A9" s="93"/>
      <c r="B9" s="88"/>
      <c r="C9" s="89"/>
      <c r="D9" s="37"/>
      <c r="E9" s="90"/>
      <c r="F9" s="44" t="s">
        <v>85</v>
      </c>
      <c r="G9" s="75">
        <f>SUM(E5:E9)</f>
        <v>0</v>
      </c>
    </row>
    <row r="10" spans="1:13" s="1" customFormat="1" ht="21.95" customHeight="1" x14ac:dyDescent="0.25">
      <c r="C10" s="30"/>
      <c r="F10" s="30"/>
      <c r="G10" s="43"/>
    </row>
    <row r="11" spans="1:13" s="2" customFormat="1" ht="39.950000000000003" customHeight="1" x14ac:dyDescent="0.15">
      <c r="A11" s="45" t="s">
        <v>42</v>
      </c>
      <c r="B11" s="45"/>
      <c r="C11" s="5" t="s">
        <v>43</v>
      </c>
      <c r="D11" s="92" t="s">
        <v>82</v>
      </c>
      <c r="E11" s="91" t="s">
        <v>81</v>
      </c>
      <c r="F11" s="92" t="s">
        <v>83</v>
      </c>
      <c r="G11" s="46" t="s">
        <v>1</v>
      </c>
    </row>
    <row r="12" spans="1:13" ht="39.950000000000003" customHeight="1" x14ac:dyDescent="0.15">
      <c r="A12" s="59" t="s">
        <v>44</v>
      </c>
      <c r="B12" s="60"/>
      <c r="C12" s="204" t="d">
        <v>2024-02-20</v>
      </c>
      <c r="D12" s="61" t="s">
        <v>45</v>
      </c>
      <c r="E12" s="205"/>
      <c r="F12" s="62">
        <f>($G$8+$G$9)-E12</f>
        <v>0</v>
      </c>
      <c r="G12" s="63"/>
    </row>
    <row r="13" spans="1:13" ht="39.950000000000003" customHeight="1" x14ac:dyDescent="0.15">
      <c r="A13" s="64" t="s">
        <v>47</v>
      </c>
      <c r="B13" s="65"/>
      <c r="C13" s="66" t="d">
        <f>EDATE(C12,1)</f>
        <v>2024-03-20</v>
      </c>
      <c r="D13" s="67">
        <f>E12</f>
        <v>0</v>
      </c>
      <c r="E13" s="206"/>
      <c r="F13" s="67">
        <f>($G$8+$G$9)-(D13+E13)</f>
        <v>0</v>
      </c>
      <c r="G13" s="68"/>
    </row>
    <row r="14" spans="1:13" ht="39.950000000000003" customHeight="1" x14ac:dyDescent="0.15">
      <c r="A14" s="64" t="s">
        <v>48</v>
      </c>
      <c r="B14" s="65"/>
      <c r="C14" s="66" t="d">
        <f t="shared" ref="C14:C17" si="0">EDATE(C13,1)</f>
        <v>2024-04-20</v>
      </c>
      <c r="D14" s="67">
        <f t="shared" ref="D14:D17" si="1">D13+E13</f>
        <v>0</v>
      </c>
      <c r="E14" s="206"/>
      <c r="F14" s="67">
        <f>($G$8+$G$9)-(D14+E14)</f>
        <v>0</v>
      </c>
      <c r="G14" s="69"/>
    </row>
    <row r="15" spans="1:13" ht="39.950000000000003" customHeight="1" x14ac:dyDescent="0.15">
      <c r="A15" s="64" t="s">
        <v>49</v>
      </c>
      <c r="B15" s="65"/>
      <c r="C15" s="66" t="d">
        <f t="shared" si="0"/>
        <v>2024-05-20</v>
      </c>
      <c r="D15" s="67">
        <f t="shared" si="1"/>
        <v>0</v>
      </c>
      <c r="E15" s="206"/>
      <c r="F15" s="67">
        <f>($G$8+$G$9)-(D15+E15)</f>
        <v>0</v>
      </c>
      <c r="G15" s="69"/>
    </row>
    <row r="16" spans="1:13" ht="39.950000000000003" customHeight="1" x14ac:dyDescent="0.15">
      <c r="A16" s="64" t="s">
        <v>50</v>
      </c>
      <c r="B16" s="65"/>
      <c r="C16" s="66" t="d">
        <f t="shared" si="0"/>
        <v>2024-06-20</v>
      </c>
      <c r="D16" s="67">
        <f t="shared" si="1"/>
        <v>0</v>
      </c>
      <c r="E16" s="206"/>
      <c r="F16" s="67">
        <f>($G$8+$G$9)-(D16+E16)</f>
        <v>0</v>
      </c>
      <c r="G16" s="69"/>
    </row>
    <row r="17" spans="1:7" ht="39.950000000000003" customHeight="1" x14ac:dyDescent="0.15">
      <c r="A17" s="70" t="s">
        <v>51</v>
      </c>
      <c r="B17" s="71"/>
      <c r="C17" s="72" t="d">
        <f t="shared" si="0"/>
        <v>2024-07-20</v>
      </c>
      <c r="D17" s="73">
        <f t="shared" si="1"/>
        <v>0</v>
      </c>
      <c r="E17" s="207"/>
      <c r="F17" s="73">
        <f>($G$8+$G$9)-(D17+E17)</f>
        <v>0</v>
      </c>
      <c r="G17" s="74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&amp;R&amp;"Meiryo UI,標準"&amp;U八木産業担当者チェック欄　　　　　　　</oddFooter>
  </headerFooter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CACD-53A3-4241-A142-A42090D6B0D4}">
  <sheetPr>
    <tabColor theme="9"/>
  </sheetPr>
  <dimension ref="A1:AH33"/>
  <sheetViews>
    <sheetView tabSelected="1" topLeftCell="A7" workbookViewId="0">
      <selection activeCell="Q23" sqref="Q23:R23"/>
    </sheetView>
  </sheetViews>
  <sheetFormatPr defaultRowHeight="18.75" x14ac:dyDescent="0.45"/>
  <cols>
    <col min="1" max="33" width="2.625" style="119" customWidth="1"/>
    <col min="34" max="16384" width="9" style="121"/>
  </cols>
  <sheetData>
    <row r="1" spans="1:34" x14ac:dyDescent="0.45">
      <c r="Y1" s="120" t="s">
        <v>107</v>
      </c>
      <c r="Z1" s="120"/>
      <c r="AA1" s="120"/>
      <c r="AB1" s="120"/>
      <c r="AC1" s="120"/>
      <c r="AD1" s="120"/>
      <c r="AE1" s="120"/>
      <c r="AF1" s="120"/>
      <c r="AG1" s="120"/>
      <c r="AH1" s="181" t="s">
        <v>157</v>
      </c>
    </row>
    <row r="2" spans="1:34" s="119" customFormat="1" ht="18" customHeight="1" x14ac:dyDescent="0.15">
      <c r="A2" s="246" t="s">
        <v>108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</row>
    <row r="3" spans="1:34" s="119" customFormat="1" ht="18" customHeight="1" x14ac:dyDescent="0.15">
      <c r="A3" s="246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</row>
    <row r="4" spans="1:34" s="119" customFormat="1" ht="18" customHeight="1" x14ac:dyDescent="0.15">
      <c r="A4" s="119" t="s">
        <v>109</v>
      </c>
    </row>
    <row r="5" spans="1:34" s="119" customFormat="1" ht="10.5" customHeight="1" x14ac:dyDescent="0.15"/>
    <row r="6" spans="1:34" s="119" customFormat="1" ht="30" customHeight="1" x14ac:dyDescent="0.15">
      <c r="A6" s="231" t="s">
        <v>110</v>
      </c>
      <c r="B6" s="231"/>
      <c r="C6" s="231"/>
      <c r="D6" s="231"/>
      <c r="E6" s="231"/>
      <c r="F6" s="231"/>
      <c r="G6" s="122"/>
      <c r="H6" s="123" t="s">
        <v>111</v>
      </c>
      <c r="I6" s="123"/>
      <c r="J6" s="123"/>
      <c r="K6" s="123"/>
      <c r="L6" s="123"/>
      <c r="M6" s="123" t="s">
        <v>112</v>
      </c>
      <c r="N6" s="123"/>
      <c r="O6" s="123"/>
      <c r="P6" s="123"/>
      <c r="Q6" s="123" t="s">
        <v>113</v>
      </c>
      <c r="R6" s="123"/>
      <c r="S6" s="123"/>
      <c r="T6" s="123"/>
      <c r="U6" s="123" t="s">
        <v>114</v>
      </c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4"/>
    </row>
    <row r="7" spans="1:34" s="119" customFormat="1" ht="18" customHeight="1" x14ac:dyDescent="0.15">
      <c r="A7" s="231" t="s">
        <v>115</v>
      </c>
      <c r="B7" s="231"/>
      <c r="C7" s="231"/>
      <c r="D7" s="231"/>
      <c r="E7" s="231"/>
      <c r="F7" s="231"/>
      <c r="G7" s="125"/>
      <c r="H7" s="126" t="s">
        <v>116</v>
      </c>
      <c r="I7" s="126"/>
      <c r="J7" s="126"/>
      <c r="K7" s="126"/>
      <c r="L7" s="126"/>
      <c r="M7" s="126" t="s">
        <v>117</v>
      </c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7"/>
    </row>
    <row r="8" spans="1:34" s="119" customFormat="1" ht="25.5" customHeight="1" x14ac:dyDescent="0.15">
      <c r="A8" s="231"/>
      <c r="B8" s="231"/>
      <c r="C8" s="231"/>
      <c r="D8" s="231"/>
      <c r="E8" s="231"/>
      <c r="F8" s="231"/>
      <c r="G8" s="128"/>
      <c r="AG8" s="129"/>
    </row>
    <row r="9" spans="1:34" s="119" customFormat="1" ht="25.5" customHeight="1" x14ac:dyDescent="0.15">
      <c r="A9" s="231"/>
      <c r="B9" s="231"/>
      <c r="C9" s="231"/>
      <c r="D9" s="231"/>
      <c r="E9" s="231"/>
      <c r="F9" s="231"/>
      <c r="G9" s="13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31"/>
    </row>
    <row r="10" spans="1:34" s="119" customFormat="1" ht="18" customHeight="1" x14ac:dyDescent="0.15">
      <c r="A10" s="229" t="s">
        <v>118</v>
      </c>
      <c r="B10" s="229"/>
      <c r="C10" s="229"/>
      <c r="D10" s="229"/>
      <c r="E10" s="229"/>
      <c r="F10" s="229"/>
      <c r="G10" s="132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4"/>
    </row>
    <row r="11" spans="1:34" s="119" customFormat="1" ht="25.5" customHeight="1" x14ac:dyDescent="0.15">
      <c r="A11" s="230" t="s">
        <v>119</v>
      </c>
      <c r="B11" s="230"/>
      <c r="C11" s="230"/>
      <c r="D11" s="230"/>
      <c r="E11" s="230"/>
      <c r="F11" s="230"/>
      <c r="G11" s="128"/>
      <c r="AG11" s="129"/>
    </row>
    <row r="12" spans="1:34" s="119" customFormat="1" ht="25.5" customHeight="1" x14ac:dyDescent="0.15">
      <c r="A12" s="231"/>
      <c r="B12" s="231"/>
      <c r="C12" s="231"/>
      <c r="D12" s="231"/>
      <c r="E12" s="231"/>
      <c r="F12" s="231"/>
      <c r="G12" s="13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1"/>
    </row>
    <row r="13" spans="1:34" s="119" customFormat="1" ht="30" customHeight="1" x14ac:dyDescent="0.15">
      <c r="A13" s="231" t="s">
        <v>120</v>
      </c>
      <c r="B13" s="231"/>
      <c r="C13" s="231"/>
      <c r="D13" s="231"/>
      <c r="E13" s="231"/>
      <c r="F13" s="231"/>
      <c r="G13" s="122"/>
      <c r="H13" s="123"/>
      <c r="I13" s="123"/>
      <c r="J13" s="123"/>
      <c r="K13" s="123"/>
      <c r="L13" s="123"/>
      <c r="M13" s="123" t="s">
        <v>121</v>
      </c>
      <c r="N13" s="123"/>
      <c r="O13" s="123"/>
      <c r="P13" s="123"/>
      <c r="Q13" s="123"/>
      <c r="R13" s="123"/>
      <c r="S13" s="123"/>
      <c r="T13" s="123" t="s">
        <v>121</v>
      </c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</row>
    <row r="14" spans="1:34" s="119" customFormat="1" ht="25.5" customHeight="1" x14ac:dyDescent="0.15">
      <c r="A14" s="235" t="s">
        <v>122</v>
      </c>
      <c r="B14" s="236"/>
      <c r="C14" s="236"/>
      <c r="D14" s="236"/>
      <c r="E14" s="236"/>
      <c r="F14" s="237"/>
      <c r="G14" s="125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244" t="s">
        <v>123</v>
      </c>
      <c r="T14" s="244"/>
      <c r="U14" s="123" t="s">
        <v>124</v>
      </c>
      <c r="V14" s="123"/>
      <c r="W14" s="123"/>
      <c r="X14" s="123"/>
      <c r="Y14" s="123"/>
      <c r="Z14" s="123"/>
      <c r="AA14" s="123"/>
      <c r="AB14" s="123"/>
      <c r="AC14" s="123"/>
      <c r="AD14" s="123"/>
      <c r="AE14" s="244" t="s">
        <v>125</v>
      </c>
      <c r="AF14" s="244"/>
      <c r="AG14" s="127"/>
    </row>
    <row r="15" spans="1:34" s="119" customFormat="1" ht="25.5" customHeight="1" x14ac:dyDescent="0.15">
      <c r="A15" s="238"/>
      <c r="B15" s="239"/>
      <c r="C15" s="239"/>
      <c r="D15" s="239"/>
      <c r="E15" s="239"/>
      <c r="F15" s="240"/>
      <c r="G15" s="128"/>
      <c r="S15" s="245"/>
      <c r="T15" s="245"/>
      <c r="AE15" s="245"/>
      <c r="AF15" s="245"/>
      <c r="AG15" s="129"/>
    </row>
    <row r="16" spans="1:34" s="119" customFormat="1" ht="25.5" customHeight="1" x14ac:dyDescent="0.15">
      <c r="A16" s="241"/>
      <c r="B16" s="242"/>
      <c r="C16" s="242"/>
      <c r="D16" s="242"/>
      <c r="E16" s="242"/>
      <c r="F16" s="243"/>
      <c r="G16" s="128"/>
      <c r="S16" s="245"/>
      <c r="T16" s="245"/>
      <c r="AE16" s="245"/>
      <c r="AF16" s="245"/>
      <c r="AG16" s="129"/>
    </row>
    <row r="17" spans="1:33" s="119" customFormat="1" ht="30" customHeight="1" x14ac:dyDescent="0.15">
      <c r="A17" s="231" t="s">
        <v>126</v>
      </c>
      <c r="B17" s="231"/>
      <c r="C17" s="231"/>
      <c r="D17" s="231"/>
      <c r="E17" s="231"/>
      <c r="F17" s="231"/>
      <c r="G17" s="122" t="s">
        <v>127</v>
      </c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4"/>
    </row>
    <row r="18" spans="1:33" s="119" customFormat="1" ht="30" customHeight="1" x14ac:dyDescent="0.15">
      <c r="A18" s="231" t="s">
        <v>128</v>
      </c>
      <c r="B18" s="231"/>
      <c r="C18" s="231"/>
      <c r="D18" s="231"/>
      <c r="E18" s="231"/>
      <c r="F18" s="231"/>
      <c r="G18" s="130"/>
      <c r="H18" s="120"/>
      <c r="I18" s="120"/>
      <c r="J18" s="120"/>
      <c r="K18" s="120"/>
      <c r="L18" s="120"/>
      <c r="M18" s="120"/>
      <c r="N18" s="120"/>
      <c r="O18" s="120"/>
      <c r="P18" s="120"/>
      <c r="Q18" s="120" t="s">
        <v>121</v>
      </c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31"/>
    </row>
    <row r="19" spans="1:33" s="119" customFormat="1" ht="18" customHeight="1" x14ac:dyDescent="0.15">
      <c r="A19" s="229" t="s">
        <v>118</v>
      </c>
      <c r="B19" s="229"/>
      <c r="C19" s="229"/>
      <c r="D19" s="229"/>
      <c r="E19" s="229"/>
      <c r="F19" s="229"/>
      <c r="G19" s="132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4"/>
    </row>
    <row r="20" spans="1:33" s="119" customFormat="1" ht="25.5" customHeight="1" x14ac:dyDescent="0.15">
      <c r="A20" s="230" t="s">
        <v>129</v>
      </c>
      <c r="B20" s="230"/>
      <c r="C20" s="230"/>
      <c r="D20" s="230"/>
      <c r="E20" s="230"/>
      <c r="F20" s="230"/>
      <c r="G20" s="128"/>
      <c r="AG20" s="129"/>
    </row>
    <row r="21" spans="1:33" s="119" customFormat="1" ht="25.5" customHeight="1" x14ac:dyDescent="0.15">
      <c r="A21" s="231"/>
      <c r="B21" s="231"/>
      <c r="C21" s="231"/>
      <c r="D21" s="231"/>
      <c r="E21" s="231"/>
      <c r="F21" s="231"/>
      <c r="G21" s="13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31"/>
    </row>
    <row r="22" spans="1:33" s="119" customFormat="1" ht="30" customHeight="1" x14ac:dyDescent="0.15">
      <c r="A22" s="250" t="s">
        <v>165</v>
      </c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1"/>
      <c r="AA22" s="251"/>
      <c r="AB22" s="251"/>
      <c r="AC22" s="251"/>
      <c r="AD22" s="251"/>
      <c r="AE22" s="251"/>
      <c r="AF22" s="251"/>
      <c r="AG22" s="252"/>
    </row>
    <row r="23" spans="1:33" s="119" customFormat="1" ht="36.75" customHeight="1" x14ac:dyDescent="0.15">
      <c r="A23" s="232" t="s">
        <v>163</v>
      </c>
      <c r="B23" s="233"/>
      <c r="C23" s="233"/>
      <c r="D23" s="233"/>
      <c r="E23" s="233"/>
      <c r="F23" s="234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54"/>
      <c r="V23" s="254"/>
      <c r="W23" s="254"/>
      <c r="X23" s="254"/>
      <c r="Y23" s="250"/>
      <c r="Z23" s="251"/>
      <c r="AA23" s="251"/>
      <c r="AB23" s="251"/>
      <c r="AC23" s="251"/>
      <c r="AD23" s="251"/>
      <c r="AE23" s="251"/>
      <c r="AF23" s="251"/>
      <c r="AG23" s="252"/>
    </row>
    <row r="24" spans="1:33" s="119" customFormat="1" ht="28.5" customHeight="1" x14ac:dyDescent="0.15">
      <c r="A24" s="255" t="s">
        <v>164</v>
      </c>
      <c r="B24" s="256"/>
      <c r="C24" s="256"/>
      <c r="D24" s="256"/>
      <c r="E24" s="256"/>
      <c r="F24" s="257"/>
      <c r="G24" s="250" t="s">
        <v>166</v>
      </c>
      <c r="H24" s="251"/>
      <c r="I24" s="251"/>
      <c r="J24" s="251"/>
      <c r="K24" s="251"/>
      <c r="L24" s="252"/>
      <c r="M24" s="247"/>
      <c r="N24" s="248"/>
      <c r="O24" s="248"/>
      <c r="P24" s="248"/>
      <c r="Q24" s="248"/>
      <c r="R24" s="248"/>
      <c r="S24" s="248"/>
      <c r="T24" s="249"/>
      <c r="U24" s="253" t="s">
        <v>170</v>
      </c>
      <c r="V24" s="253"/>
      <c r="W24" s="253"/>
      <c r="X24" s="253"/>
      <c r="Y24" s="253"/>
      <c r="Z24" s="253"/>
      <c r="AA24" s="247"/>
      <c r="AB24" s="248"/>
      <c r="AC24" s="248"/>
      <c r="AD24" s="248"/>
      <c r="AE24" s="248"/>
      <c r="AF24" s="248"/>
      <c r="AG24" s="249"/>
    </row>
    <row r="25" spans="1:33" s="119" customFormat="1" ht="28.5" customHeight="1" x14ac:dyDescent="0.15">
      <c r="A25" s="258"/>
      <c r="B25" s="259"/>
      <c r="C25" s="259"/>
      <c r="D25" s="259"/>
      <c r="E25" s="259"/>
      <c r="F25" s="260"/>
      <c r="G25" s="250" t="s">
        <v>167</v>
      </c>
      <c r="H25" s="251"/>
      <c r="I25" s="251"/>
      <c r="J25" s="251"/>
      <c r="K25" s="251"/>
      <c r="L25" s="252"/>
      <c r="M25" s="247"/>
      <c r="N25" s="248"/>
      <c r="O25" s="248"/>
      <c r="P25" s="248"/>
      <c r="Q25" s="248"/>
      <c r="R25" s="248"/>
      <c r="S25" s="248"/>
      <c r="T25" s="249"/>
      <c r="U25" s="253" t="s">
        <v>171</v>
      </c>
      <c r="V25" s="253"/>
      <c r="W25" s="253"/>
      <c r="X25" s="253"/>
      <c r="Y25" s="253"/>
      <c r="Z25" s="253"/>
      <c r="AA25" s="231"/>
      <c r="AB25" s="231"/>
      <c r="AC25" s="231"/>
      <c r="AD25" s="231"/>
      <c r="AE25" s="231"/>
      <c r="AF25" s="231"/>
      <c r="AG25" s="231"/>
    </row>
    <row r="26" spans="1:33" s="119" customFormat="1" ht="28.5" customHeight="1" x14ac:dyDescent="0.15">
      <c r="A26" s="261"/>
      <c r="B26" s="262"/>
      <c r="C26" s="262"/>
      <c r="D26" s="262"/>
      <c r="E26" s="262"/>
      <c r="F26" s="263"/>
      <c r="G26" s="264" t="s">
        <v>168</v>
      </c>
      <c r="H26" s="265"/>
      <c r="I26" s="265"/>
      <c r="J26" s="265"/>
      <c r="K26" s="265"/>
      <c r="L26" s="266"/>
      <c r="M26" s="241" t="s">
        <v>169</v>
      </c>
      <c r="N26" s="242"/>
      <c r="O26" s="242"/>
      <c r="P26" s="242"/>
      <c r="Q26" s="242"/>
      <c r="R26" s="242"/>
      <c r="S26" s="242"/>
      <c r="T26" s="243"/>
      <c r="U26" s="253" t="s">
        <v>126</v>
      </c>
      <c r="V26" s="253"/>
      <c r="W26" s="253"/>
      <c r="X26" s="253"/>
      <c r="Y26" s="253"/>
      <c r="Z26" s="253"/>
      <c r="AA26" s="231"/>
      <c r="AB26" s="231"/>
      <c r="AC26" s="231"/>
      <c r="AD26" s="231"/>
      <c r="AE26" s="231"/>
      <c r="AF26" s="231"/>
      <c r="AG26" s="231"/>
    </row>
    <row r="27" spans="1:33" s="119" customFormat="1" ht="18" customHeight="1" x14ac:dyDescent="0.15"/>
    <row r="28" spans="1:33" x14ac:dyDescent="0.45">
      <c r="Y28"/>
      <c r="Z28"/>
      <c r="AA28"/>
      <c r="AB28"/>
      <c r="AC28"/>
      <c r="AD28"/>
      <c r="AE28"/>
      <c r="AF28"/>
      <c r="AG28"/>
    </row>
    <row r="29" spans="1:33" x14ac:dyDescent="0.45">
      <c r="A29" s="121"/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S29" s="119" t="s">
        <v>172</v>
      </c>
      <c r="U29" s="121"/>
    </row>
    <row r="30" spans="1:33" x14ac:dyDescent="0.45">
      <c r="A30" s="121"/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U30" s="119" t="s">
        <v>130</v>
      </c>
    </row>
    <row r="31" spans="1:33" x14ac:dyDescent="0.45">
      <c r="A31" s="121"/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U31" s="119" t="s">
        <v>173</v>
      </c>
      <c r="AA31" s="121"/>
      <c r="AB31" s="121"/>
      <c r="AC31" s="121"/>
      <c r="AD31" s="121"/>
      <c r="AE31" s="121"/>
      <c r="AF31" s="121"/>
      <c r="AG31" s="121"/>
    </row>
    <row r="32" spans="1:33" x14ac:dyDescent="0.45">
      <c r="A32" s="121"/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AA32" s="119" t="s">
        <v>158</v>
      </c>
    </row>
    <row r="33" spans="29:29" x14ac:dyDescent="0.45">
      <c r="AC33" s="119" t="s">
        <v>159</v>
      </c>
    </row>
  </sheetData>
  <mergeCells count="38">
    <mergeCell ref="A24:F26"/>
    <mergeCell ref="G24:L24"/>
    <mergeCell ref="G25:L25"/>
    <mergeCell ref="G26:L26"/>
    <mergeCell ref="M24:T24"/>
    <mergeCell ref="U24:Z24"/>
    <mergeCell ref="U25:Z25"/>
    <mergeCell ref="U26:Z26"/>
    <mergeCell ref="AA24:AG24"/>
    <mergeCell ref="AA25:AG25"/>
    <mergeCell ref="AA26:AG26"/>
    <mergeCell ref="M25:T25"/>
    <mergeCell ref="M26:T26"/>
    <mergeCell ref="I23:J23"/>
    <mergeCell ref="K23:L23"/>
    <mergeCell ref="M23:N23"/>
    <mergeCell ref="O23:P23"/>
    <mergeCell ref="Q23:R23"/>
    <mergeCell ref="S23:T23"/>
    <mergeCell ref="A2:AG3"/>
    <mergeCell ref="A6:F6"/>
    <mergeCell ref="A7:F9"/>
    <mergeCell ref="A10:F10"/>
    <mergeCell ref="A11:F12"/>
    <mergeCell ref="S14:T16"/>
    <mergeCell ref="AE14:AF16"/>
    <mergeCell ref="A17:F17"/>
    <mergeCell ref="A18:F18"/>
    <mergeCell ref="A13:F13"/>
    <mergeCell ref="A19:F19"/>
    <mergeCell ref="A20:F21"/>
    <mergeCell ref="A23:F23"/>
    <mergeCell ref="G23:H23"/>
    <mergeCell ref="A14:F16"/>
    <mergeCell ref="A22:AG22"/>
    <mergeCell ref="Y23:AG23"/>
    <mergeCell ref="U23:V23"/>
    <mergeCell ref="W23:X23"/>
  </mergeCells>
  <phoneticPr fontId="2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E425-4471-4396-8D3E-1603C376028C}">
  <sheetPr>
    <tabColor rgb="FFFFC000"/>
  </sheetPr>
  <dimension ref="B1:C55"/>
  <sheetViews>
    <sheetView workbookViewId="0">
      <selection activeCell="C15" sqref="C15"/>
    </sheetView>
  </sheetViews>
  <sheetFormatPr defaultRowHeight="15.75" x14ac:dyDescent="0.25"/>
  <cols>
    <col min="1" max="1" width="5.625" style="1" customWidth="1"/>
    <col min="2" max="2" width="11.625" style="1" bestFit="1" customWidth="1"/>
    <col min="3" max="3" width="47.5" style="1" bestFit="1" customWidth="1"/>
    <col min="4" max="16384" width="9" style="1"/>
  </cols>
  <sheetData>
    <row r="1" spans="2:3" ht="20.100000000000001" customHeight="1" x14ac:dyDescent="0.25"/>
    <row r="2" spans="2:3" ht="20.100000000000001" customHeight="1" x14ac:dyDescent="0.25">
      <c r="B2" s="1" t="s">
        <v>131</v>
      </c>
      <c r="C2" s="135"/>
    </row>
    <row r="3" spans="2:3" ht="20.100000000000001" customHeight="1" x14ac:dyDescent="0.25">
      <c r="B3" s="2"/>
      <c r="C3" s="3"/>
    </row>
    <row r="4" spans="2:3" ht="20.100000000000001" customHeight="1" x14ac:dyDescent="0.25">
      <c r="B4" s="267" t="s">
        <v>132</v>
      </c>
      <c r="C4" s="136" t="s">
        <v>133</v>
      </c>
    </row>
    <row r="5" spans="2:3" ht="20.100000000000001" customHeight="1" x14ac:dyDescent="0.25">
      <c r="B5" s="268"/>
      <c r="C5" s="137" t="s">
        <v>134</v>
      </c>
    </row>
    <row r="6" spans="2:3" ht="20.100000000000001" customHeight="1" x14ac:dyDescent="0.25">
      <c r="B6" s="269"/>
      <c r="C6" s="138" t="s">
        <v>135</v>
      </c>
    </row>
    <row r="7" spans="2:3" ht="20.100000000000001" customHeight="1" x14ac:dyDescent="0.25">
      <c r="B7" s="267" t="s">
        <v>136</v>
      </c>
      <c r="C7" s="136" t="s">
        <v>137</v>
      </c>
    </row>
    <row r="8" spans="2:3" ht="20.100000000000001" customHeight="1" x14ac:dyDescent="0.25">
      <c r="B8" s="269"/>
      <c r="C8" s="139" t="s">
        <v>138</v>
      </c>
    </row>
    <row r="9" spans="2:3" ht="20.100000000000001" customHeight="1" x14ac:dyDescent="0.25">
      <c r="B9" s="267" t="s">
        <v>139</v>
      </c>
      <c r="C9" s="136"/>
    </row>
    <row r="10" spans="2:3" ht="20.100000000000001" customHeight="1" x14ac:dyDescent="0.25">
      <c r="B10" s="268"/>
      <c r="C10" s="137" t="s">
        <v>140</v>
      </c>
    </row>
    <row r="11" spans="2:3" ht="20.100000000000001" customHeight="1" x14ac:dyDescent="0.25">
      <c r="B11" s="268"/>
      <c r="C11" s="137" t="s">
        <v>141</v>
      </c>
    </row>
    <row r="12" spans="2:3" ht="20.100000000000001" customHeight="1" x14ac:dyDescent="0.25">
      <c r="B12" s="268"/>
      <c r="C12" s="137"/>
    </row>
    <row r="13" spans="2:3" ht="20.100000000000001" customHeight="1" x14ac:dyDescent="0.25">
      <c r="B13" s="267" t="s">
        <v>142</v>
      </c>
      <c r="C13" s="136" t="s">
        <v>143</v>
      </c>
    </row>
    <row r="14" spans="2:3" ht="20.100000000000001" customHeight="1" x14ac:dyDescent="0.25">
      <c r="B14" s="268"/>
      <c r="C14" s="137" t="s">
        <v>144</v>
      </c>
    </row>
    <row r="15" spans="2:3" ht="20.100000000000001" customHeight="1" x14ac:dyDescent="0.25">
      <c r="B15" s="269"/>
      <c r="C15" s="138" t="s">
        <v>162</v>
      </c>
    </row>
    <row r="16" spans="2:3" ht="20.100000000000001" customHeight="1" x14ac:dyDescent="0.25">
      <c r="B16" s="140" t="s">
        <v>145</v>
      </c>
      <c r="C16" s="3"/>
    </row>
    <row r="17" spans="2:3" ht="20.100000000000001" customHeight="1" x14ac:dyDescent="0.25">
      <c r="B17" s="140" t="s">
        <v>146</v>
      </c>
      <c r="C17" s="3"/>
    </row>
    <row r="18" spans="2:3" ht="20.100000000000001" customHeight="1" x14ac:dyDescent="0.25">
      <c r="B18" s="140" t="s">
        <v>147</v>
      </c>
      <c r="C18" s="3"/>
    </row>
    <row r="19" spans="2:3" ht="20.100000000000001" customHeight="1" x14ac:dyDescent="0.25">
      <c r="B19" s="140"/>
      <c r="C19" s="3"/>
    </row>
    <row r="20" spans="2:3" ht="20.100000000000001" customHeight="1" x14ac:dyDescent="0.25">
      <c r="B20" s="1" t="s">
        <v>148</v>
      </c>
    </row>
    <row r="21" spans="2:3" ht="20.100000000000001" customHeight="1" x14ac:dyDescent="0.25">
      <c r="B21" s="1" t="s">
        <v>149</v>
      </c>
    </row>
    <row r="22" spans="2:3" ht="20.100000000000001" customHeight="1" x14ac:dyDescent="0.25">
      <c r="B22" s="1" t="s">
        <v>150</v>
      </c>
    </row>
    <row r="23" spans="2:3" ht="20.100000000000001" customHeight="1" x14ac:dyDescent="0.25">
      <c r="B23" s="1" t="s">
        <v>151</v>
      </c>
    </row>
    <row r="24" spans="2:3" ht="20.100000000000001" customHeight="1" x14ac:dyDescent="0.25">
      <c r="B24" s="140"/>
      <c r="C24" s="3"/>
    </row>
    <row r="25" spans="2:3" ht="20.100000000000001" customHeight="1" x14ac:dyDescent="0.25"/>
    <row r="26" spans="2:3" ht="20.100000000000001" customHeight="1" x14ac:dyDescent="0.25"/>
    <row r="27" spans="2:3" ht="20.100000000000001" customHeight="1" x14ac:dyDescent="0.25"/>
    <row r="28" spans="2:3" ht="20.100000000000001" customHeight="1" x14ac:dyDescent="0.25"/>
    <row r="29" spans="2:3" ht="20.100000000000001" customHeight="1" x14ac:dyDescent="0.25"/>
    <row r="30" spans="2:3" ht="20.100000000000001" customHeight="1" x14ac:dyDescent="0.25"/>
    <row r="31" spans="2:3" ht="20.100000000000001" customHeight="1" x14ac:dyDescent="0.25"/>
    <row r="32" spans="2:3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</sheetData>
  <mergeCells count="4">
    <mergeCell ref="B4:B6"/>
    <mergeCell ref="B7:B8"/>
    <mergeCell ref="B9:B12"/>
    <mergeCell ref="B13:B15"/>
  </mergeCells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D944A-2537-416D-9A48-7E796DB7233B}">
  <sheetPr>
    <tabColor theme="5" tint="0.79998168889431442"/>
  </sheetPr>
  <dimension ref="A1:J30"/>
  <sheetViews>
    <sheetView showZeros="0" workbookViewId="0"/>
  </sheetViews>
  <sheetFormatPr defaultColWidth="12.625" defaultRowHeight="21.95" customHeight="1" x14ac:dyDescent="0.15"/>
  <cols>
    <col min="1" max="1" width="8.625" style="3" customWidth="1"/>
    <col min="2" max="2" width="5.625" style="3" customWidth="1"/>
    <col min="3" max="3" width="22.625" style="3" customWidth="1"/>
    <col min="4" max="4" width="20.625" style="3" customWidth="1"/>
    <col min="5" max="5" width="10.625" style="4" customWidth="1"/>
    <col min="6" max="6" width="6.625" style="2" customWidth="1"/>
    <col min="7" max="7" width="14.625" style="4" customWidth="1"/>
    <col min="8" max="8" width="18.625" style="4" customWidth="1"/>
    <col min="9" max="9" width="20.625" style="3" customWidth="1"/>
    <col min="10" max="10" width="4.625" style="3" customWidth="1"/>
    <col min="11" max="11" width="12.625" style="3"/>
    <col min="12" max="12" width="5.625" style="3" customWidth="1"/>
    <col min="13" max="16384" width="12.625" style="3"/>
  </cols>
  <sheetData>
    <row r="1" spans="1:10" s="1" customFormat="1" ht="21.95" customHeight="1" x14ac:dyDescent="0.3">
      <c r="A1" s="86" t="s">
        <v>31</v>
      </c>
      <c r="B1" s="41">
        <v>5</v>
      </c>
      <c r="C1" s="9" t="s">
        <v>32</v>
      </c>
      <c r="D1" s="9"/>
      <c r="E1" s="10" t="s">
        <v>22</v>
      </c>
      <c r="F1" s="11"/>
      <c r="G1" s="12"/>
      <c r="H1" s="33" t="s">
        <v>33</v>
      </c>
      <c r="I1" s="116">
        <v>123456</v>
      </c>
      <c r="J1" s="9"/>
    </row>
    <row r="2" spans="1:10" s="1" customFormat="1" ht="21.95" customHeight="1" x14ac:dyDescent="0.45">
      <c r="C2" s="118" t="s">
        <v>106</v>
      </c>
      <c r="D2" s="118"/>
      <c r="E2" s="32"/>
      <c r="F2" s="13"/>
      <c r="G2" s="14"/>
      <c r="H2" s="14"/>
      <c r="I2" s="15"/>
    </row>
    <row r="3" spans="1:10" s="1" customFormat="1" ht="21.95" customHeight="1" x14ac:dyDescent="0.3">
      <c r="B3" s="9"/>
      <c r="C3" s="42" t="s">
        <v>2</v>
      </c>
      <c r="D3" s="9" t="s">
        <v>40</v>
      </c>
      <c r="F3" s="30" t="s">
        <v>34</v>
      </c>
      <c r="G3" s="35" t="s">
        <v>19</v>
      </c>
      <c r="H3" s="25"/>
      <c r="I3" s="24"/>
    </row>
    <row r="4" spans="1:10" s="1" customFormat="1" ht="21.95" customHeight="1" x14ac:dyDescent="0.25">
      <c r="C4" s="1" t="s">
        <v>24</v>
      </c>
      <c r="F4" s="30" t="s">
        <v>35</v>
      </c>
      <c r="G4" s="36" t="s">
        <v>103</v>
      </c>
      <c r="H4" s="26"/>
      <c r="I4" s="27"/>
    </row>
    <row r="5" spans="1:10" s="1" customFormat="1" ht="21.95" customHeight="1" x14ac:dyDescent="0.25">
      <c r="B5" s="30" t="s">
        <v>29</v>
      </c>
      <c r="C5" s="38" t="s">
        <v>25</v>
      </c>
      <c r="D5" s="38" t="s">
        <v>26</v>
      </c>
      <c r="F5" s="30" t="s">
        <v>36</v>
      </c>
      <c r="G5" s="36" t="s">
        <v>23</v>
      </c>
      <c r="H5" s="26"/>
      <c r="I5" s="27"/>
    </row>
    <row r="6" spans="1:10" s="1" customFormat="1" ht="21.95" customHeight="1" x14ac:dyDescent="0.25">
      <c r="C6" s="40" t="s">
        <v>98</v>
      </c>
      <c r="D6" s="39">
        <v>1234567</v>
      </c>
      <c r="F6" s="31" t="s">
        <v>37</v>
      </c>
      <c r="G6" s="37" t="s">
        <v>20</v>
      </c>
      <c r="H6" s="28"/>
      <c r="I6" s="29"/>
    </row>
    <row r="7" spans="1:10" s="1" customFormat="1" ht="21.95" customHeight="1" x14ac:dyDescent="0.25">
      <c r="C7" s="13" t="s">
        <v>27</v>
      </c>
      <c r="D7" s="38" t="s">
        <v>28</v>
      </c>
      <c r="E7" s="14"/>
      <c r="F7" s="13"/>
      <c r="G7" s="16"/>
      <c r="H7" s="16"/>
    </row>
    <row r="8" spans="1:10" s="1" customFormat="1" ht="21.95" customHeight="1" x14ac:dyDescent="0.25">
      <c r="E8" s="16"/>
      <c r="F8" s="13"/>
      <c r="G8" s="1" t="s">
        <v>39</v>
      </c>
      <c r="H8" s="1" t="s">
        <v>30</v>
      </c>
      <c r="I8" s="16" t="s">
        <v>80</v>
      </c>
    </row>
    <row r="9" spans="1:10" s="23" customFormat="1" ht="21.95" customHeight="1" x14ac:dyDescent="0.3">
      <c r="A9" s="17"/>
      <c r="B9" s="18" t="s">
        <v>3</v>
      </c>
      <c r="C9" s="19">
        <f>SUM(G9:I9)</f>
        <v>45894200</v>
      </c>
      <c r="D9" s="20" t="s">
        <v>12</v>
      </c>
      <c r="E9" s="21"/>
      <c r="F9" s="22"/>
      <c r="G9" s="98">
        <v>0</v>
      </c>
      <c r="H9" s="17">
        <f>ROUNDDOWN(I9*0.1,1)</f>
        <v>4172200</v>
      </c>
      <c r="I9" s="20">
        <f>SUM(H12:H979)</f>
        <v>41722000</v>
      </c>
    </row>
    <row r="11" spans="1:10" s="2" customFormat="1" ht="21.95" customHeight="1" x14ac:dyDescent="0.15">
      <c r="A11" s="45" t="s">
        <v>0</v>
      </c>
      <c r="B11" s="45"/>
      <c r="C11" s="5" t="s">
        <v>4</v>
      </c>
      <c r="D11" s="5" t="s">
        <v>5</v>
      </c>
      <c r="E11" s="6" t="s">
        <v>6</v>
      </c>
      <c r="F11" s="5" t="s">
        <v>11</v>
      </c>
      <c r="G11" s="6" t="s">
        <v>7</v>
      </c>
      <c r="H11" s="6" t="s">
        <v>79</v>
      </c>
      <c r="I11" s="5" t="s">
        <v>95</v>
      </c>
      <c r="J11" s="5" t="s">
        <v>97</v>
      </c>
    </row>
    <row r="12" spans="1:10" ht="39.950000000000003" customHeight="1" x14ac:dyDescent="0.15">
      <c r="A12" s="47">
        <v>230927</v>
      </c>
      <c r="B12" s="48" t="s">
        <v>9</v>
      </c>
      <c r="C12" s="49" t="s">
        <v>100</v>
      </c>
      <c r="D12" s="50" t="s">
        <v>72</v>
      </c>
      <c r="E12" s="51">
        <v>1</v>
      </c>
      <c r="F12" s="52" t="s">
        <v>71</v>
      </c>
      <c r="G12" s="51">
        <v>41500000</v>
      </c>
      <c r="H12" s="96">
        <f t="shared" ref="H12:H30" si="0">E12*G12</f>
        <v>41500000</v>
      </c>
      <c r="I12" s="107">
        <f>ROUNDDOWN(H12*1.1,1)</f>
        <v>45650000</v>
      </c>
      <c r="J12" s="113"/>
    </row>
    <row r="13" spans="1:10" ht="39.950000000000003" customHeight="1" x14ac:dyDescent="0.15">
      <c r="A13" s="53"/>
      <c r="B13" s="54"/>
      <c r="C13" s="55"/>
      <c r="D13" s="56"/>
      <c r="E13" s="57"/>
      <c r="F13" s="58"/>
      <c r="G13" s="57"/>
      <c r="H13" s="96">
        <f t="shared" si="0"/>
        <v>0</v>
      </c>
      <c r="I13" s="107">
        <f t="shared" ref="I13:I30" si="1">ROUNDDOWN(H13*1.1,1)</f>
        <v>0</v>
      </c>
      <c r="J13" s="112"/>
    </row>
    <row r="14" spans="1:10" ht="39.950000000000003" customHeight="1" x14ac:dyDescent="0.15">
      <c r="A14" s="53" t="s">
        <v>13</v>
      </c>
      <c r="B14" s="54" t="s">
        <v>67</v>
      </c>
      <c r="C14" s="56" t="s">
        <v>101</v>
      </c>
      <c r="D14" s="55" t="s">
        <v>16</v>
      </c>
      <c r="E14" s="57">
        <v>3</v>
      </c>
      <c r="F14" s="58" t="s">
        <v>14</v>
      </c>
      <c r="G14" s="57">
        <v>80000</v>
      </c>
      <c r="H14" s="96">
        <f t="shared" si="0"/>
        <v>240000</v>
      </c>
      <c r="I14" s="107">
        <f t="shared" si="1"/>
        <v>264000</v>
      </c>
      <c r="J14" s="112"/>
    </row>
    <row r="15" spans="1:10" ht="39.950000000000003" customHeight="1" x14ac:dyDescent="0.15">
      <c r="A15" s="53" t="s">
        <v>15</v>
      </c>
      <c r="B15" s="54" t="s">
        <v>65</v>
      </c>
      <c r="C15" s="56" t="s">
        <v>102</v>
      </c>
      <c r="D15" s="55" t="s">
        <v>18</v>
      </c>
      <c r="E15" s="57">
        <v>50</v>
      </c>
      <c r="F15" s="58" t="s">
        <v>17</v>
      </c>
      <c r="G15" s="57">
        <v>800</v>
      </c>
      <c r="H15" s="96">
        <f t="shared" si="0"/>
        <v>40000</v>
      </c>
      <c r="I15" s="107">
        <f t="shared" si="1"/>
        <v>44000</v>
      </c>
      <c r="J15" s="112"/>
    </row>
    <row r="16" spans="1:10" ht="39.950000000000003" customHeight="1" x14ac:dyDescent="0.15">
      <c r="A16" s="53"/>
      <c r="B16" s="54"/>
      <c r="C16" s="56"/>
      <c r="D16" s="55"/>
      <c r="E16" s="57"/>
      <c r="F16" s="58"/>
      <c r="G16" s="57"/>
      <c r="H16" s="96">
        <f t="shared" si="0"/>
        <v>0</v>
      </c>
      <c r="I16" s="107">
        <f t="shared" si="1"/>
        <v>0</v>
      </c>
      <c r="J16" s="112"/>
    </row>
    <row r="17" spans="1:10" ht="39.950000000000003" customHeight="1" x14ac:dyDescent="0.15">
      <c r="A17" s="53">
        <v>230927</v>
      </c>
      <c r="B17" s="54" t="s">
        <v>66</v>
      </c>
      <c r="C17" s="49" t="s">
        <v>100</v>
      </c>
      <c r="D17" s="56" t="s">
        <v>91</v>
      </c>
      <c r="E17" s="57">
        <v>1</v>
      </c>
      <c r="F17" s="58" t="s">
        <v>64</v>
      </c>
      <c r="G17" s="57">
        <v>-30000</v>
      </c>
      <c r="H17" s="96">
        <f t="shared" si="0"/>
        <v>-30000</v>
      </c>
      <c r="I17" s="107">
        <f t="shared" si="1"/>
        <v>-33000</v>
      </c>
      <c r="J17" s="112"/>
    </row>
    <row r="18" spans="1:10" ht="39.950000000000003" customHeight="1" x14ac:dyDescent="0.15">
      <c r="A18" s="76" t="s">
        <v>87</v>
      </c>
      <c r="B18" s="77" t="s">
        <v>88</v>
      </c>
      <c r="C18" s="84" t="s">
        <v>102</v>
      </c>
      <c r="D18" s="84" t="s">
        <v>90</v>
      </c>
      <c r="E18" s="79">
        <v>1</v>
      </c>
      <c r="F18" s="80" t="s">
        <v>89</v>
      </c>
      <c r="G18" s="79">
        <v>-28000</v>
      </c>
      <c r="H18" s="108">
        <f t="shared" si="0"/>
        <v>-28000</v>
      </c>
      <c r="I18" s="111">
        <f t="shared" si="1"/>
        <v>-30800</v>
      </c>
      <c r="J18" s="114"/>
    </row>
    <row r="19" spans="1:10" ht="39.950000000000003" customHeight="1" x14ac:dyDescent="0.15">
      <c r="A19" s="47"/>
      <c r="B19" s="48"/>
      <c r="C19" s="49" t="s">
        <v>104</v>
      </c>
      <c r="D19" s="49"/>
      <c r="E19" s="51"/>
      <c r="F19" s="52"/>
      <c r="G19" s="51"/>
      <c r="H19" s="110">
        <f t="shared" si="0"/>
        <v>0</v>
      </c>
      <c r="I19" s="107">
        <f t="shared" si="1"/>
        <v>0</v>
      </c>
      <c r="J19" s="113"/>
    </row>
    <row r="20" spans="1:10" ht="39.950000000000003" customHeight="1" x14ac:dyDescent="0.15">
      <c r="A20" s="53"/>
      <c r="B20" s="54"/>
      <c r="C20" s="55" t="s">
        <v>105</v>
      </c>
      <c r="D20" s="55"/>
      <c r="E20" s="57"/>
      <c r="F20" s="58"/>
      <c r="G20" s="57"/>
      <c r="H20" s="96">
        <f t="shared" si="0"/>
        <v>0</v>
      </c>
      <c r="I20" s="107">
        <f t="shared" si="1"/>
        <v>0</v>
      </c>
      <c r="J20" s="112"/>
    </row>
    <row r="21" spans="1:10" ht="39.950000000000003" customHeight="1" x14ac:dyDescent="0.15">
      <c r="A21" s="53"/>
      <c r="B21" s="54"/>
      <c r="C21" s="55"/>
      <c r="D21" s="55"/>
      <c r="E21" s="57"/>
      <c r="F21" s="58"/>
      <c r="G21" s="57"/>
      <c r="H21" s="96">
        <f t="shared" si="0"/>
        <v>0</v>
      </c>
      <c r="I21" s="107">
        <f t="shared" si="1"/>
        <v>0</v>
      </c>
      <c r="J21" s="112"/>
    </row>
    <row r="22" spans="1:10" ht="39.950000000000003" customHeight="1" x14ac:dyDescent="0.15">
      <c r="A22" s="53"/>
      <c r="B22" s="54"/>
      <c r="C22" s="55"/>
      <c r="D22" s="55"/>
      <c r="E22" s="57"/>
      <c r="F22" s="58"/>
      <c r="G22" s="57"/>
      <c r="H22" s="96">
        <f t="shared" si="0"/>
        <v>0</v>
      </c>
      <c r="I22" s="107">
        <f t="shared" si="1"/>
        <v>0</v>
      </c>
      <c r="J22" s="112"/>
    </row>
    <row r="23" spans="1:10" ht="39.950000000000003" customHeight="1" x14ac:dyDescent="0.15">
      <c r="A23" s="53"/>
      <c r="B23" s="54"/>
      <c r="C23" s="55"/>
      <c r="D23" s="55"/>
      <c r="E23" s="57"/>
      <c r="F23" s="58"/>
      <c r="G23" s="57"/>
      <c r="H23" s="96">
        <f t="shared" si="0"/>
        <v>0</v>
      </c>
      <c r="I23" s="107">
        <f t="shared" si="1"/>
        <v>0</v>
      </c>
      <c r="J23" s="112"/>
    </row>
    <row r="24" spans="1:10" ht="39.950000000000003" customHeight="1" x14ac:dyDescent="0.15">
      <c r="A24" s="53"/>
      <c r="B24" s="54"/>
      <c r="C24" s="55"/>
      <c r="D24" s="55"/>
      <c r="E24" s="57"/>
      <c r="F24" s="58"/>
      <c r="G24" s="57"/>
      <c r="H24" s="96">
        <f t="shared" si="0"/>
        <v>0</v>
      </c>
      <c r="I24" s="107">
        <f t="shared" si="1"/>
        <v>0</v>
      </c>
      <c r="J24" s="112"/>
    </row>
    <row r="25" spans="1:10" ht="39.950000000000003" customHeight="1" x14ac:dyDescent="0.15">
      <c r="A25" s="53"/>
      <c r="B25" s="54"/>
      <c r="C25" s="55"/>
      <c r="D25" s="55"/>
      <c r="E25" s="57"/>
      <c r="F25" s="58"/>
      <c r="G25" s="57"/>
      <c r="H25" s="96">
        <f t="shared" si="0"/>
        <v>0</v>
      </c>
      <c r="I25" s="107">
        <f t="shared" si="1"/>
        <v>0</v>
      </c>
      <c r="J25" s="112"/>
    </row>
    <row r="26" spans="1:10" ht="39.950000000000003" customHeight="1" x14ac:dyDescent="0.15">
      <c r="A26" s="53"/>
      <c r="B26" s="54"/>
      <c r="C26" s="55"/>
      <c r="D26" s="55"/>
      <c r="E26" s="57"/>
      <c r="F26" s="58"/>
      <c r="G26" s="57"/>
      <c r="H26" s="96">
        <f t="shared" si="0"/>
        <v>0</v>
      </c>
      <c r="I26" s="107">
        <f t="shared" si="1"/>
        <v>0</v>
      </c>
      <c r="J26" s="112"/>
    </row>
    <row r="27" spans="1:10" ht="39.950000000000003" customHeight="1" x14ac:dyDescent="0.15">
      <c r="A27" s="53"/>
      <c r="B27" s="54"/>
      <c r="C27" s="55"/>
      <c r="D27" s="55"/>
      <c r="E27" s="57"/>
      <c r="F27" s="58"/>
      <c r="G27" s="57"/>
      <c r="H27" s="96">
        <f t="shared" si="0"/>
        <v>0</v>
      </c>
      <c r="I27" s="107">
        <f t="shared" si="1"/>
        <v>0</v>
      </c>
      <c r="J27" s="112"/>
    </row>
    <row r="28" spans="1:10" ht="39.950000000000003" customHeight="1" x14ac:dyDescent="0.15">
      <c r="A28" s="53"/>
      <c r="B28" s="54"/>
      <c r="C28" s="55"/>
      <c r="D28" s="55"/>
      <c r="E28" s="57"/>
      <c r="F28" s="58"/>
      <c r="G28" s="57"/>
      <c r="H28" s="96">
        <f t="shared" si="0"/>
        <v>0</v>
      </c>
      <c r="I28" s="107">
        <f t="shared" si="1"/>
        <v>0</v>
      </c>
      <c r="J28" s="112"/>
    </row>
    <row r="29" spans="1:10" ht="39.950000000000003" customHeight="1" x14ac:dyDescent="0.15">
      <c r="A29" s="53"/>
      <c r="B29" s="54"/>
      <c r="C29" s="55"/>
      <c r="D29" s="55"/>
      <c r="E29" s="57"/>
      <c r="F29" s="58"/>
      <c r="G29" s="57"/>
      <c r="H29" s="96">
        <f t="shared" si="0"/>
        <v>0</v>
      </c>
      <c r="I29" s="107">
        <f t="shared" si="1"/>
        <v>0</v>
      </c>
      <c r="J29" s="112"/>
    </row>
    <row r="30" spans="1:10" ht="39.950000000000003" customHeight="1" x14ac:dyDescent="0.15">
      <c r="A30" s="76"/>
      <c r="B30" s="77"/>
      <c r="C30" s="78"/>
      <c r="D30" s="78"/>
      <c r="E30" s="79"/>
      <c r="F30" s="80"/>
      <c r="G30" s="79"/>
      <c r="H30" s="108">
        <f t="shared" si="0"/>
        <v>0</v>
      </c>
      <c r="I30" s="109">
        <f t="shared" si="1"/>
        <v>0</v>
      </c>
      <c r="J30" s="114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 / &amp;N</oddFooter>
  </headerFooter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80E79-AABC-4611-B3AE-C710E0290DAB}">
  <sheetPr>
    <tabColor theme="7" tint="0.79998168889431442"/>
  </sheetPr>
  <dimension ref="A1:J19"/>
  <sheetViews>
    <sheetView showZeros="0" workbookViewId="0">
      <selection activeCell="I14" sqref="I14:I19"/>
    </sheetView>
  </sheetViews>
  <sheetFormatPr defaultColWidth="12.625" defaultRowHeight="21.95" customHeight="1" x14ac:dyDescent="0.15"/>
  <cols>
    <col min="1" max="1" width="8.625" style="3" customWidth="1"/>
    <col min="2" max="2" width="5.625" style="3" customWidth="1"/>
    <col min="3" max="3" width="22.625" style="3" customWidth="1"/>
    <col min="4" max="4" width="20.625" style="3" customWidth="1"/>
    <col min="5" max="5" width="10.625" style="4" customWidth="1"/>
    <col min="6" max="6" width="6.625" style="2" customWidth="1"/>
    <col min="7" max="7" width="14.625" style="4" customWidth="1"/>
    <col min="8" max="8" width="18.625" style="4" customWidth="1"/>
    <col min="9" max="9" width="20.625" style="3" customWidth="1"/>
    <col min="10" max="10" width="4.625" style="3" customWidth="1"/>
    <col min="11" max="11" width="12.625" style="3"/>
    <col min="12" max="12" width="5.625" style="3" customWidth="1"/>
    <col min="13" max="16384" width="12.625" style="3"/>
  </cols>
  <sheetData>
    <row r="1" spans="1:10" s="1" customFormat="1" ht="21.95" customHeight="1" x14ac:dyDescent="0.3">
      <c r="A1" s="9" t="str">
        <f>'例(請求)'!$A$1</f>
        <v>2023年</v>
      </c>
      <c r="B1" s="9">
        <f>'例(請求)'!$B$1</f>
        <v>5</v>
      </c>
      <c r="C1" s="9" t="s">
        <v>32</v>
      </c>
      <c r="D1" s="9"/>
      <c r="E1" s="10" t="s">
        <v>96</v>
      </c>
      <c r="F1" s="11"/>
      <c r="G1" s="12"/>
      <c r="H1" s="33" t="s">
        <v>33</v>
      </c>
      <c r="I1" s="117">
        <f>'例(請求)'!$I$1</f>
        <v>123456</v>
      </c>
      <c r="J1" s="9"/>
    </row>
    <row r="2" spans="1:10" s="1" customFormat="1" ht="21.95" customHeight="1" x14ac:dyDescent="0.45">
      <c r="E2" s="32"/>
      <c r="F2" s="13"/>
      <c r="G2" s="14"/>
      <c r="H2" s="14"/>
      <c r="I2" s="15"/>
    </row>
    <row r="3" spans="1:10" s="1" customFormat="1" ht="21.95" customHeight="1" x14ac:dyDescent="0.3">
      <c r="B3" s="9"/>
      <c r="C3" s="42" t="s">
        <v>2</v>
      </c>
      <c r="D3" s="9" t="s">
        <v>40</v>
      </c>
      <c r="F3" s="30" t="s">
        <v>34</v>
      </c>
      <c r="G3" s="81" t="str">
        <f>'例(請求)'!G3</f>
        <v>株式会社平田コーポレーション</v>
      </c>
      <c r="H3" s="25"/>
      <c r="I3" s="24"/>
    </row>
    <row r="4" spans="1:10" s="1" customFormat="1" ht="21.95" customHeight="1" x14ac:dyDescent="0.25">
      <c r="F4" s="30" t="s">
        <v>35</v>
      </c>
      <c r="G4" s="82" t="str">
        <f>'例(請求)'!G4</f>
        <v>兵庫県姫路市南今宿5-3</v>
      </c>
      <c r="H4" s="26"/>
      <c r="I4" s="27"/>
    </row>
    <row r="5" spans="1:10" s="1" customFormat="1" ht="21.95" customHeight="1" x14ac:dyDescent="0.25">
      <c r="B5" s="30"/>
      <c r="C5" s="30" t="s">
        <v>77</v>
      </c>
      <c r="D5" s="223">
        <v>100000000</v>
      </c>
      <c r="E5" s="1" t="s">
        <v>78</v>
      </c>
      <c r="H5" s="30" t="s">
        <v>36</v>
      </c>
      <c r="I5" s="82" t="str">
        <f>'例(請求)'!G5</f>
        <v>総務　平田 博史</v>
      </c>
    </row>
    <row r="6" spans="1:10" s="1" customFormat="1" ht="21.95" customHeight="1" x14ac:dyDescent="0.25">
      <c r="B6" s="34"/>
      <c r="C6" s="34" t="s">
        <v>85</v>
      </c>
      <c r="D6" s="224">
        <v>40000000</v>
      </c>
      <c r="E6" s="1" t="s">
        <v>78</v>
      </c>
      <c r="H6" s="31" t="s">
        <v>37</v>
      </c>
      <c r="I6" s="83" t="str">
        <f>'例(請求)'!G6</f>
        <v>T1234567890123</v>
      </c>
    </row>
    <row r="7" spans="1:10" s="1" customFormat="1" ht="21.95" customHeight="1" x14ac:dyDescent="0.25">
      <c r="B7" s="30"/>
      <c r="C7" s="30" t="s">
        <v>73</v>
      </c>
      <c r="D7" s="223">
        <v>30000000</v>
      </c>
      <c r="E7" s="1" t="s">
        <v>78</v>
      </c>
      <c r="H7" s="28"/>
      <c r="I7" s="29"/>
    </row>
    <row r="8" spans="1:10" s="1" customFormat="1" ht="21.95" customHeight="1" thickBot="1" x14ac:dyDescent="0.3">
      <c r="B8" s="85"/>
      <c r="C8" s="85" t="s">
        <v>74</v>
      </c>
      <c r="D8" s="225">
        <v>41500000</v>
      </c>
      <c r="E8" s="1" t="s">
        <v>78</v>
      </c>
      <c r="F8" s="13"/>
      <c r="G8" s="16"/>
      <c r="H8" s="16"/>
    </row>
    <row r="9" spans="1:10" s="1" customFormat="1" ht="21.95" customHeight="1" thickTop="1" x14ac:dyDescent="0.25">
      <c r="B9" s="30"/>
      <c r="C9" s="30" t="s">
        <v>75</v>
      </c>
      <c r="D9" s="23">
        <f>(D5+D6)-(D7+D8)</f>
        <v>68500000</v>
      </c>
      <c r="E9" s="1" t="s">
        <v>78</v>
      </c>
      <c r="F9" s="13"/>
      <c r="G9" s="16"/>
      <c r="H9" s="16"/>
    </row>
    <row r="10" spans="1:10" s="1" customFormat="1" ht="21.95" customHeight="1" x14ac:dyDescent="0.25">
      <c r="B10" s="30"/>
      <c r="C10" s="30"/>
      <c r="E10" s="16"/>
      <c r="F10" s="13"/>
      <c r="G10" s="1" t="s">
        <v>39</v>
      </c>
      <c r="H10" s="1" t="s">
        <v>30</v>
      </c>
      <c r="I10" s="16" t="s">
        <v>80</v>
      </c>
    </row>
    <row r="11" spans="1:10" s="23" customFormat="1" ht="21.95" customHeight="1" x14ac:dyDescent="0.3">
      <c r="A11" s="17"/>
      <c r="B11" s="18" t="s">
        <v>3</v>
      </c>
      <c r="C11" s="19">
        <f>SUM(G11:I11)</f>
        <v>45650000</v>
      </c>
      <c r="D11" s="20" t="s">
        <v>12</v>
      </c>
      <c r="E11" s="21"/>
      <c r="F11" s="22"/>
      <c r="G11" s="98"/>
      <c r="H11" s="17">
        <f>ROUNDDOWN(I11*0.1,1)</f>
        <v>4150000</v>
      </c>
      <c r="I11" s="115">
        <f>SUM(H14:H964)</f>
        <v>41500000</v>
      </c>
    </row>
    <row r="13" spans="1:10" s="2" customFormat="1" ht="21.95" customHeight="1" x14ac:dyDescent="0.15">
      <c r="A13" s="7" t="s">
        <v>0</v>
      </c>
      <c r="B13" s="8"/>
      <c r="C13" s="5" t="s">
        <v>4</v>
      </c>
      <c r="D13" s="5" t="s">
        <v>5</v>
      </c>
      <c r="E13" s="6" t="s">
        <v>6</v>
      </c>
      <c r="F13" s="5" t="s">
        <v>11</v>
      </c>
      <c r="G13" s="6" t="s">
        <v>7</v>
      </c>
      <c r="H13" s="6" t="s">
        <v>8</v>
      </c>
      <c r="I13" s="5" t="s">
        <v>1</v>
      </c>
    </row>
    <row r="14" spans="1:10" ht="39.950000000000003" customHeight="1" x14ac:dyDescent="0.15">
      <c r="A14" s="208">
        <v>230927</v>
      </c>
      <c r="B14" s="209" t="s">
        <v>66</v>
      </c>
      <c r="C14" s="210" t="s">
        <v>60</v>
      </c>
      <c r="D14" s="185" t="s">
        <v>86</v>
      </c>
      <c r="E14" s="211">
        <v>1000</v>
      </c>
      <c r="F14" s="212" t="s">
        <v>70</v>
      </c>
      <c r="G14" s="211">
        <v>1500</v>
      </c>
      <c r="H14" s="94">
        <f>E14*G14</f>
        <v>1500000</v>
      </c>
      <c r="I14" s="198" t="s">
        <v>61</v>
      </c>
    </row>
    <row r="15" spans="1:10" ht="39.950000000000003" customHeight="1" x14ac:dyDescent="0.15">
      <c r="A15" s="213">
        <v>230927</v>
      </c>
      <c r="B15" s="214" t="s">
        <v>55</v>
      </c>
      <c r="C15" s="215" t="s">
        <v>60</v>
      </c>
      <c r="D15" s="190" t="s">
        <v>63</v>
      </c>
      <c r="E15" s="216">
        <v>1</v>
      </c>
      <c r="F15" s="217" t="s">
        <v>64</v>
      </c>
      <c r="G15" s="216">
        <v>30000000</v>
      </c>
      <c r="H15" s="95">
        <f t="shared" ref="H15:H19" si="0">E15*G15</f>
        <v>30000000</v>
      </c>
      <c r="I15" s="199"/>
    </row>
    <row r="16" spans="1:10" ht="39.950000000000003" customHeight="1" x14ac:dyDescent="0.15">
      <c r="A16" s="213">
        <v>230927</v>
      </c>
      <c r="B16" s="214" t="s">
        <v>21</v>
      </c>
      <c r="C16" s="215" t="s">
        <v>60</v>
      </c>
      <c r="D16" s="190" t="s">
        <v>62</v>
      </c>
      <c r="E16" s="216">
        <v>1</v>
      </c>
      <c r="F16" s="217" t="s">
        <v>64</v>
      </c>
      <c r="G16" s="216">
        <v>10000000</v>
      </c>
      <c r="H16" s="95">
        <f t="shared" si="0"/>
        <v>10000000</v>
      </c>
      <c r="I16" s="199"/>
    </row>
    <row r="17" spans="1:9" ht="39.950000000000003" customHeight="1" x14ac:dyDescent="0.15">
      <c r="A17" s="213"/>
      <c r="B17" s="214"/>
      <c r="C17" s="215"/>
      <c r="D17" s="190"/>
      <c r="E17" s="216"/>
      <c r="F17" s="217"/>
      <c r="G17" s="216"/>
      <c r="H17" s="96">
        <f t="shared" si="0"/>
        <v>0</v>
      </c>
      <c r="I17" s="199"/>
    </row>
    <row r="18" spans="1:9" ht="39.950000000000003" customHeight="1" x14ac:dyDescent="0.15">
      <c r="A18" s="213"/>
      <c r="B18" s="214"/>
      <c r="C18" s="190"/>
      <c r="D18" s="215"/>
      <c r="E18" s="216"/>
      <c r="F18" s="217"/>
      <c r="G18" s="216"/>
      <c r="H18" s="95">
        <f t="shared" si="0"/>
        <v>0</v>
      </c>
      <c r="I18" s="226"/>
    </row>
    <row r="19" spans="1:9" ht="39.950000000000003" customHeight="1" x14ac:dyDescent="0.15">
      <c r="A19" s="218"/>
      <c r="B19" s="219"/>
      <c r="C19" s="195"/>
      <c r="D19" s="220"/>
      <c r="E19" s="221"/>
      <c r="F19" s="222"/>
      <c r="G19" s="221"/>
      <c r="H19" s="97">
        <f t="shared" si="0"/>
        <v>0</v>
      </c>
      <c r="I19" s="227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&amp;R&amp;"Meiryo UI,標準"&amp;U八木産業担当者チェック欄　　　　　　　</oddFooter>
  </headerFooter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3EA-3C9E-4238-B41E-450BA480CBF9}">
  <sheetPr>
    <tabColor theme="8" tint="0.79998168889431442"/>
  </sheetPr>
  <dimension ref="A1:H17"/>
  <sheetViews>
    <sheetView workbookViewId="0">
      <selection activeCell="C13" sqref="C13:C17"/>
    </sheetView>
  </sheetViews>
  <sheetFormatPr defaultColWidth="12.625" defaultRowHeight="21.95" customHeight="1" x14ac:dyDescent="0.15"/>
  <cols>
    <col min="1" max="1" width="8.625" style="3" customWidth="1"/>
    <col min="2" max="2" width="5.625" style="3" customWidth="1"/>
    <col min="3" max="4" width="22.625" style="3" customWidth="1"/>
    <col min="5" max="5" width="22.625" style="4" customWidth="1"/>
    <col min="6" max="6" width="22.625" style="2" customWidth="1"/>
    <col min="7" max="7" width="22.625" style="4" customWidth="1"/>
    <col min="8" max="8" width="4.625" style="3" customWidth="1"/>
    <col min="9" max="9" width="12.625" style="3"/>
    <col min="10" max="10" width="5.625" style="3" customWidth="1"/>
    <col min="11" max="16384" width="12.625" style="3"/>
  </cols>
  <sheetData>
    <row r="1" spans="1:8" s="1" customFormat="1" ht="21.95" customHeight="1" x14ac:dyDescent="0.3">
      <c r="A1" s="34" t="str">
        <f>'例(請求)'!A1</f>
        <v>2023年</v>
      </c>
      <c r="B1" s="9">
        <f>'例(請求)'!B1</f>
        <v>5</v>
      </c>
      <c r="C1" s="9" t="s">
        <v>32</v>
      </c>
      <c r="D1" s="10" t="s">
        <v>41</v>
      </c>
      <c r="E1" s="9"/>
      <c r="F1" s="33" t="s">
        <v>33</v>
      </c>
      <c r="G1" s="117">
        <f>'例(請求)'!$I$1</f>
        <v>123456</v>
      </c>
      <c r="H1" s="9"/>
    </row>
    <row r="2" spans="1:8" s="1" customFormat="1" ht="21.95" customHeight="1" x14ac:dyDescent="0.25">
      <c r="F2" s="14"/>
      <c r="G2" s="14"/>
    </row>
    <row r="3" spans="1:8" s="1" customFormat="1" ht="21.95" customHeight="1" x14ac:dyDescent="0.3">
      <c r="A3" s="87" t="s">
        <v>0</v>
      </c>
      <c r="B3" s="87"/>
      <c r="C3" s="11" t="s">
        <v>4</v>
      </c>
      <c r="D3" s="11" t="s">
        <v>5</v>
      </c>
      <c r="E3" s="9" t="s">
        <v>79</v>
      </c>
      <c r="F3" s="34"/>
      <c r="G3" s="103" t="str">
        <f>'例(請求)'!$G$3</f>
        <v>株式会社平田コーポレーション</v>
      </c>
    </row>
    <row r="4" spans="1:8" s="1" customFormat="1" ht="21.95" customHeight="1" x14ac:dyDescent="0.25">
      <c r="A4" s="99">
        <v>230927</v>
      </c>
      <c r="B4" s="100" t="s">
        <v>9</v>
      </c>
      <c r="C4" s="101" t="s">
        <v>54</v>
      </c>
      <c r="D4" s="101" t="s">
        <v>10</v>
      </c>
      <c r="E4" s="102">
        <v>100000000</v>
      </c>
      <c r="F4" s="30"/>
      <c r="G4" s="43"/>
    </row>
    <row r="5" spans="1:8" s="1" customFormat="1" ht="21.95" customHeight="1" x14ac:dyDescent="0.25">
      <c r="A5" s="93">
        <v>230927</v>
      </c>
      <c r="B5" s="88" t="s">
        <v>56</v>
      </c>
      <c r="C5" s="89" t="s">
        <v>58</v>
      </c>
      <c r="D5" s="37" t="s">
        <v>68</v>
      </c>
      <c r="E5" s="90">
        <v>30000000</v>
      </c>
    </row>
    <row r="6" spans="1:8" s="1" customFormat="1" ht="21.95" customHeight="1" x14ac:dyDescent="0.25">
      <c r="A6" s="93">
        <v>230927</v>
      </c>
      <c r="B6" s="88" t="s">
        <v>57</v>
      </c>
      <c r="C6" s="89" t="s">
        <v>59</v>
      </c>
      <c r="D6" s="37" t="s">
        <v>69</v>
      </c>
      <c r="E6" s="90">
        <v>10000000</v>
      </c>
    </row>
    <row r="7" spans="1:8" s="1" customFormat="1" ht="21.95" customHeight="1" x14ac:dyDescent="0.25">
      <c r="A7" s="93"/>
      <c r="B7" s="88"/>
      <c r="C7" s="89"/>
      <c r="D7" s="37"/>
      <c r="E7" s="90"/>
      <c r="F7" s="11" t="s">
        <v>94</v>
      </c>
      <c r="G7" s="104" t="s">
        <v>92</v>
      </c>
    </row>
    <row r="8" spans="1:8" s="1" customFormat="1" ht="21.95" customHeight="1" x14ac:dyDescent="0.25">
      <c r="A8" s="93"/>
      <c r="B8" s="88"/>
      <c r="C8" s="89" t="s">
        <v>84</v>
      </c>
      <c r="D8" s="37"/>
      <c r="E8" s="90"/>
      <c r="F8" s="105" t="s">
        <v>93</v>
      </c>
      <c r="G8" s="106">
        <f>E4</f>
        <v>100000000</v>
      </c>
    </row>
    <row r="9" spans="1:8" s="1" customFormat="1" ht="21.95" customHeight="1" x14ac:dyDescent="0.25">
      <c r="A9" s="93"/>
      <c r="B9" s="88"/>
      <c r="C9" s="89"/>
      <c r="D9" s="37"/>
      <c r="E9" s="90"/>
      <c r="F9" s="44" t="s">
        <v>85</v>
      </c>
      <c r="G9" s="75">
        <f>SUM(E5:E9)</f>
        <v>40000000</v>
      </c>
    </row>
    <row r="10" spans="1:8" s="1" customFormat="1" ht="21.95" customHeight="1" x14ac:dyDescent="0.25">
      <c r="C10" s="30"/>
      <c r="F10" s="30"/>
      <c r="G10" s="43"/>
    </row>
    <row r="11" spans="1:8" s="2" customFormat="1" ht="39.950000000000003" customHeight="1" x14ac:dyDescent="0.15">
      <c r="A11" s="45" t="s">
        <v>42</v>
      </c>
      <c r="B11" s="45"/>
      <c r="C11" s="5" t="s">
        <v>43</v>
      </c>
      <c r="D11" s="92" t="s">
        <v>82</v>
      </c>
      <c r="E11" s="91" t="s">
        <v>81</v>
      </c>
      <c r="F11" s="92" t="s">
        <v>83</v>
      </c>
      <c r="G11" s="46" t="s">
        <v>46</v>
      </c>
    </row>
    <row r="12" spans="1:8" ht="39.950000000000003" customHeight="1" x14ac:dyDescent="0.15">
      <c r="A12" s="59" t="s">
        <v>44</v>
      </c>
      <c r="B12" s="60"/>
      <c r="C12" s="204" t="d">
        <v>2023-01-20</v>
      </c>
      <c r="D12" s="61" t="s">
        <v>45</v>
      </c>
      <c r="E12" s="205">
        <v>10000000</v>
      </c>
      <c r="F12" s="62">
        <f>($G$8+$G$9)-E12</f>
        <v>130000000</v>
      </c>
      <c r="G12" s="63"/>
    </row>
    <row r="13" spans="1:8" ht="39.950000000000003" customHeight="1" x14ac:dyDescent="0.15">
      <c r="A13" s="64" t="s">
        <v>47</v>
      </c>
      <c r="B13" s="65"/>
      <c r="C13" s="66" t="d">
        <f>EDATE(C12,1)</f>
        <v>2023-02-20</v>
      </c>
      <c r="D13" s="67">
        <f>E12</f>
        <v>10000000</v>
      </c>
      <c r="E13" s="206">
        <v>0</v>
      </c>
      <c r="F13" s="67">
        <f>($G$8+$G$9)-(D13+E13)</f>
        <v>130000000</v>
      </c>
      <c r="G13" s="68" t="s">
        <v>76</v>
      </c>
    </row>
    <row r="14" spans="1:8" ht="39.950000000000003" customHeight="1" x14ac:dyDescent="0.15">
      <c r="A14" s="64" t="s">
        <v>48</v>
      </c>
      <c r="B14" s="65"/>
      <c r="C14" s="66" t="d">
        <f t="shared" ref="C14:C17" si="0">EDATE(C13,1)</f>
        <v>2023-03-20</v>
      </c>
      <c r="D14" s="67">
        <f t="shared" ref="D14:D17" si="1">D13+E13</f>
        <v>10000000</v>
      </c>
      <c r="E14" s="206">
        <v>10000000</v>
      </c>
      <c r="F14" s="67">
        <f>($G$8+$G$9)-(D14+E14)</f>
        <v>120000000</v>
      </c>
      <c r="G14" s="69" t="s">
        <v>52</v>
      </c>
    </row>
    <row r="15" spans="1:8" ht="39.950000000000003" customHeight="1" x14ac:dyDescent="0.15">
      <c r="A15" s="64" t="s">
        <v>49</v>
      </c>
      <c r="B15" s="65"/>
      <c r="C15" s="66" t="d">
        <f t="shared" si="0"/>
        <v>2023-04-20</v>
      </c>
      <c r="D15" s="67">
        <f t="shared" si="1"/>
        <v>20000000</v>
      </c>
      <c r="E15" s="206">
        <v>10000000</v>
      </c>
      <c r="F15" s="67">
        <f>($G$8+$G$9)-(D15+E15)</f>
        <v>110000000</v>
      </c>
      <c r="G15" s="69" t="s">
        <v>53</v>
      </c>
    </row>
    <row r="16" spans="1:8" ht="39.950000000000003" customHeight="1" x14ac:dyDescent="0.15">
      <c r="A16" s="64" t="s">
        <v>50</v>
      </c>
      <c r="B16" s="65"/>
      <c r="C16" s="66" t="d">
        <f t="shared" si="0"/>
        <v>2023-05-20</v>
      </c>
      <c r="D16" s="67">
        <f t="shared" si="1"/>
        <v>30000000</v>
      </c>
      <c r="E16" s="206">
        <v>41500000</v>
      </c>
      <c r="F16" s="67">
        <f>($G$8+$G$9)-(D16+E16)</f>
        <v>68500000</v>
      </c>
      <c r="G16" s="69"/>
    </row>
    <row r="17" spans="1:7" ht="39.950000000000003" customHeight="1" x14ac:dyDescent="0.15">
      <c r="A17" s="70" t="s">
        <v>51</v>
      </c>
      <c r="B17" s="71"/>
      <c r="C17" s="72" t="d">
        <f t="shared" si="0"/>
        <v>2023-06-20</v>
      </c>
      <c r="D17" s="73">
        <f t="shared" si="1"/>
        <v>71500000</v>
      </c>
      <c r="E17" s="207">
        <v>68500000</v>
      </c>
      <c r="F17" s="73">
        <f>($G$8+$G$9)-(D17+E17)</f>
        <v>0</v>
      </c>
      <c r="G17" s="74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&amp;R&amp;"Meiryo UI,標準"&amp;U八木産業担当者チェック欄　　　　　　　</oddFooter>
  </headerFooter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F332D-11D8-49EB-B45A-07BDB52089DC}">
  <dimension ref="A1"/>
  <sheetViews>
    <sheetView workbookViewId="0">
      <selection activeCell="H25" sqref="H25"/>
    </sheetView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請求書</vt:lpstr>
      <vt:lpstr>工事現場別明細</vt:lpstr>
      <vt:lpstr>工事現場別出来高履歴</vt:lpstr>
      <vt:lpstr>振込依頼書</vt:lpstr>
      <vt:lpstr>支払条件</vt:lpstr>
      <vt:lpstr>例(請求)</vt:lpstr>
      <vt:lpstr>例(明細)</vt:lpstr>
      <vt:lpstr>例(出高)</vt:lpstr>
      <vt:lpstr>Sheet1</vt:lpstr>
      <vt:lpstr>請求書!Print_Area</vt:lpstr>
      <vt:lpstr>'例(請求)'!Print_Area</vt:lpstr>
      <vt:lpstr>工事現場別出来高履歴!Print_Titles</vt:lpstr>
      <vt:lpstr>工事現場別明細!Print_Titles</vt:lpstr>
      <vt:lpstr>請求書!Print_Titles</vt:lpstr>
      <vt:lpstr>'例(出高)'!Print_Titles</vt:lpstr>
      <vt:lpstr>'例(請求)'!Print_Titles</vt:lpstr>
      <vt:lpstr>'例(明細)'!Print_Titles</vt:lpstr>
    </vt:vector>
  </TitlesOfParts>
  <Company>八木産業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kado</dc:creator>
  <cp:lastModifiedBy>user</cp:lastModifiedBy>
  <cp:lastPrinted>2024-09-05T02:11:29Z</cp:lastPrinted>
  <dcterms:created xsi:type="dcterms:W3CDTF">2007-10-15T23:01:16Z</dcterms:created>
  <dcterms:modified xsi:type="dcterms:W3CDTF">2025-09-22T06:32:24Z</dcterms:modified>
</cp:coreProperties>
</file>